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codeName="ThisWorkbook"/>
  <mc:AlternateContent xmlns:mc="http://schemas.openxmlformats.org/markup-compatibility/2006">
    <mc:Choice Requires="x15">
      <x15ac:absPath xmlns:x15ac="http://schemas.microsoft.com/office/spreadsheetml/2010/11/ac" url="/Users/Daystar/Desktop/me/job/web site/data/"/>
    </mc:Choice>
  </mc:AlternateContent>
  <xr:revisionPtr revIDLastSave="0" documentId="13_ncr:1_{A7915AB1-9CF6-EF4C-BB14-D34E42DB1D7D}" xr6:coauthVersionLast="36" xr6:coauthVersionMax="42" xr10:uidLastSave="{00000000-0000-0000-0000-000000000000}"/>
  <bookViews>
    <workbookView xWindow="2280" yWindow="460" windowWidth="24680" windowHeight="15980" tabRatio="864" xr2:uid="{00000000-000D-0000-FFFF-FFFF00000000}"/>
  </bookViews>
  <sheets>
    <sheet name="Class Summaries" sheetId="2" r:id="rId1"/>
    <sheet name="F&amp;P Bench" sheetId="15" r:id="rId2"/>
    <sheet name="MAP (M)" sheetId="25" r:id="rId3"/>
    <sheet name="Level Chinese" sheetId="16" r:id="rId4"/>
    <sheet name="English Writing" sheetId="24" r:id="rId5"/>
    <sheet name="Chinese Writing" sheetId="23" r:id="rId6"/>
    <sheet name="MAP (R)" sheetId="19" r:id="rId7"/>
    <sheet name="LEAP" sheetId="14" r:id="rId8"/>
    <sheet name="STAMP" sheetId="20" r:id="rId9"/>
    <sheet name="Dongcheng" sheetId="8" r:id="rId10"/>
    <sheet name="CLA" sheetId="7" r:id="rId11"/>
    <sheet name="Yuyue" sheetId="21" r:id="rId12"/>
    <sheet name="Math" sheetId="13" r:id="rId13"/>
    <sheet name="ELA " sheetId="6" r:id="rId14"/>
    <sheet name="Opinion Writing" sheetId="72" r:id="rId15"/>
    <sheet name="Information Writing" sheetId="73" r:id="rId16"/>
    <sheet name="Narrative Writing" sheetId="74" r:id="rId17"/>
    <sheet name="UOI Eng" sheetId="9" r:id="rId18"/>
    <sheet name="UOI" sheetId="70" r:id="rId19"/>
    <sheet name="JJ" sheetId="55" r:id="rId20"/>
    <sheet name="Allen" sheetId="56" r:id="rId21"/>
    <sheet name="Elaine" sheetId="57" r:id="rId22"/>
    <sheet name="Sally" sheetId="58" r:id="rId23"/>
    <sheet name="Muhong" sheetId="59" r:id="rId24"/>
    <sheet name="Leo" sheetId="60" r:id="rId25"/>
    <sheet name="Han Han" sheetId="61" r:id="rId26"/>
    <sheet name="Roy" sheetId="62" r:id="rId27"/>
    <sheet name="Eoin" sheetId="63" r:id="rId28"/>
    <sheet name="Yoyo" sheetId="64" r:id="rId29"/>
    <sheet name="Andy" sheetId="65" r:id="rId30"/>
    <sheet name="Fanjie" sheetId="66" r:id="rId31"/>
    <sheet name="Merry" sheetId="67" r:id="rId32"/>
    <sheet name="Nina" sheetId="68" r:id="rId33"/>
    <sheet name="Dorothy" sheetId="69" r:id="rId34"/>
    <sheet name="R LEAP" sheetId="26" r:id="rId35"/>
    <sheet name="N LEAP " sheetId="54" r:id="rId36"/>
    <sheet name="NonLEAP" sheetId="48" r:id="rId37"/>
    <sheet name="Pattern" sheetId="53" r:id="rId38"/>
  </sheets>
  <calcPr calcId="18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X11" i="72" l="1"/>
  <c r="AB11" i="72"/>
  <c r="AF11" i="72"/>
  <c r="AG11" i="72"/>
  <c r="AH11" i="72"/>
  <c r="I11" i="72"/>
  <c r="M11" i="72"/>
  <c r="Q11" i="72"/>
  <c r="R11" i="72"/>
  <c r="C11" i="72"/>
  <c r="AW11" i="72"/>
  <c r="X12" i="72"/>
  <c r="AB12" i="72"/>
  <c r="AF12" i="72"/>
  <c r="AG12" i="72"/>
  <c r="AH12" i="72"/>
  <c r="X13" i="72"/>
  <c r="AB13" i="72"/>
  <c r="AF13" i="72"/>
  <c r="AG13" i="72"/>
  <c r="AH13" i="72"/>
  <c r="I13" i="72"/>
  <c r="M13" i="72"/>
  <c r="Q13" i="72"/>
  <c r="R13" i="72"/>
  <c r="C13" i="72"/>
  <c r="AW13" i="72"/>
  <c r="X14" i="72"/>
  <c r="AB14" i="72"/>
  <c r="AF14" i="72"/>
  <c r="AG14" i="72"/>
  <c r="AH14" i="72"/>
  <c r="I14" i="72"/>
  <c r="M14" i="72"/>
  <c r="Q14" i="72"/>
  <c r="R14" i="72"/>
  <c r="C14" i="72"/>
  <c r="AW14" i="72"/>
  <c r="X15" i="72"/>
  <c r="AB15" i="72"/>
  <c r="AF15" i="72"/>
  <c r="AG15" i="72"/>
  <c r="AH15" i="72"/>
  <c r="I15" i="72"/>
  <c r="M15" i="72"/>
  <c r="Q15" i="72"/>
  <c r="R15" i="72"/>
  <c r="C15" i="72"/>
  <c r="AW15" i="72"/>
  <c r="I10" i="72"/>
  <c r="M10" i="72"/>
  <c r="Q10" i="72"/>
  <c r="R10" i="72"/>
  <c r="C10" i="72"/>
  <c r="I12" i="72"/>
  <c r="M12" i="72"/>
  <c r="Q12" i="72"/>
  <c r="I16" i="72"/>
  <c r="M16" i="72"/>
  <c r="Q16" i="72"/>
  <c r="R16" i="72"/>
  <c r="C16" i="72"/>
  <c r="X16" i="72"/>
  <c r="AB16" i="72"/>
  <c r="AF16" i="72"/>
  <c r="AG16" i="72"/>
  <c r="AH16" i="72"/>
  <c r="I17" i="72"/>
  <c r="M17" i="72"/>
  <c r="Q17" i="72"/>
  <c r="X17" i="72"/>
  <c r="AB17" i="72"/>
  <c r="AF17" i="72"/>
  <c r="I18" i="72"/>
  <c r="M18" i="72"/>
  <c r="Q18" i="72"/>
  <c r="R18" i="72"/>
  <c r="C18" i="72"/>
  <c r="X18" i="72"/>
  <c r="AB18" i="72"/>
  <c r="AF18" i="72"/>
  <c r="AG18" i="72"/>
  <c r="AH18" i="72"/>
  <c r="I19" i="72"/>
  <c r="M19" i="72"/>
  <c r="Q19" i="72"/>
  <c r="R19" i="72"/>
  <c r="C19" i="72"/>
  <c r="X19" i="72"/>
  <c r="AB19" i="72"/>
  <c r="AR19" i="72"/>
  <c r="AF19" i="72"/>
  <c r="I20" i="72"/>
  <c r="M20" i="72"/>
  <c r="Q20" i="72"/>
  <c r="R20" i="72"/>
  <c r="C20" i="72"/>
  <c r="X20" i="72"/>
  <c r="AB20" i="72"/>
  <c r="AF20" i="72"/>
  <c r="AG20" i="72"/>
  <c r="AH20" i="72"/>
  <c r="I21" i="72"/>
  <c r="M21" i="72"/>
  <c r="Q21" i="72"/>
  <c r="AF21" i="72"/>
  <c r="AV21" i="72"/>
  <c r="X21" i="72"/>
  <c r="AB21" i="72"/>
  <c r="I22" i="72"/>
  <c r="M22" i="72"/>
  <c r="Q22" i="72"/>
  <c r="X22" i="72"/>
  <c r="AB22" i="72"/>
  <c r="AF22" i="72"/>
  <c r="AG22" i="72"/>
  <c r="AH22" i="72"/>
  <c r="I23" i="72"/>
  <c r="M23" i="72"/>
  <c r="Q23" i="72"/>
  <c r="R23" i="72"/>
  <c r="C23" i="72"/>
  <c r="X23" i="72"/>
  <c r="AB23" i="72"/>
  <c r="AR23" i="72"/>
  <c r="AF23" i="72"/>
  <c r="AV76" i="74"/>
  <c r="AT76" i="74"/>
  <c r="AS76" i="74"/>
  <c r="AR76" i="74"/>
  <c r="AP76" i="74"/>
  <c r="AO76" i="74"/>
  <c r="AN76" i="74"/>
  <c r="AM76" i="74"/>
  <c r="AL76" i="74"/>
  <c r="AK76" i="74"/>
  <c r="AJ76" i="74"/>
  <c r="AI76" i="74"/>
  <c r="AH76" i="74"/>
  <c r="C76" i="74"/>
  <c r="AW76" i="74"/>
  <c r="AH75" i="74"/>
  <c r="C75" i="74"/>
  <c r="AW75" i="74"/>
  <c r="AV75" i="74"/>
  <c r="AT75" i="74"/>
  <c r="AS75" i="74"/>
  <c r="AR75" i="74"/>
  <c r="AQ75" i="74"/>
  <c r="AP75" i="74"/>
  <c r="AO75" i="74"/>
  <c r="AN75" i="74"/>
  <c r="AM75" i="74"/>
  <c r="AL75" i="74"/>
  <c r="AK75" i="74"/>
  <c r="AJ75" i="74"/>
  <c r="AI75" i="74"/>
  <c r="AH74" i="74"/>
  <c r="C74" i="74"/>
  <c r="AV74" i="74"/>
  <c r="AT74" i="74"/>
  <c r="AS74" i="74"/>
  <c r="AR74" i="74"/>
  <c r="AQ74" i="74"/>
  <c r="AP74" i="74"/>
  <c r="AO74" i="74"/>
  <c r="AN74" i="74"/>
  <c r="AM74" i="74"/>
  <c r="AL74" i="74"/>
  <c r="AK74" i="74"/>
  <c r="AJ74" i="74"/>
  <c r="AI74" i="74"/>
  <c r="AH73" i="74"/>
  <c r="C73" i="74"/>
  <c r="AW73" i="74"/>
  <c r="AV73" i="74"/>
  <c r="AT73" i="74"/>
  <c r="AS73" i="74"/>
  <c r="AR73" i="74"/>
  <c r="AQ73" i="74"/>
  <c r="AP73" i="74"/>
  <c r="AO73" i="74"/>
  <c r="AN73" i="74"/>
  <c r="AM73" i="74"/>
  <c r="AL73" i="74"/>
  <c r="AK73" i="74"/>
  <c r="AJ73" i="74"/>
  <c r="AI73" i="74"/>
  <c r="AH72" i="74"/>
  <c r="C72" i="74"/>
  <c r="AV72" i="74"/>
  <c r="AT72" i="74"/>
  <c r="AS72" i="74"/>
  <c r="AR72" i="74"/>
  <c r="AQ72" i="74"/>
  <c r="AP72" i="74"/>
  <c r="AO72" i="74"/>
  <c r="AN72" i="74"/>
  <c r="AM72" i="74"/>
  <c r="AL72" i="74"/>
  <c r="AK72" i="74"/>
  <c r="AJ72" i="74"/>
  <c r="AI72" i="74"/>
  <c r="AH71" i="74"/>
  <c r="C71" i="74"/>
  <c r="AW71" i="74"/>
  <c r="AV71" i="74"/>
  <c r="AT71" i="74"/>
  <c r="AS71" i="74"/>
  <c r="AR71" i="74"/>
  <c r="AQ71" i="74"/>
  <c r="AP71" i="74"/>
  <c r="AO71" i="74"/>
  <c r="AN71" i="74"/>
  <c r="AM71" i="74"/>
  <c r="AL71" i="74"/>
  <c r="AK71" i="74"/>
  <c r="AJ71" i="74"/>
  <c r="AI71" i="74"/>
  <c r="AH70" i="74"/>
  <c r="C70" i="74"/>
  <c r="AV70" i="74"/>
  <c r="AT70" i="74"/>
  <c r="AS70" i="74"/>
  <c r="AR70" i="74"/>
  <c r="AQ70" i="74"/>
  <c r="AP70" i="74"/>
  <c r="AO70" i="74"/>
  <c r="AN70" i="74"/>
  <c r="AM70" i="74"/>
  <c r="AL70" i="74"/>
  <c r="AK70" i="74"/>
  <c r="AJ70" i="74"/>
  <c r="AI70" i="74"/>
  <c r="AH69" i="74"/>
  <c r="C69" i="74"/>
  <c r="AW69" i="74"/>
  <c r="AV69" i="74"/>
  <c r="AT69" i="74"/>
  <c r="AS69" i="74"/>
  <c r="AR69" i="74"/>
  <c r="AQ69" i="74"/>
  <c r="AP69" i="74"/>
  <c r="AO69" i="74"/>
  <c r="AN69" i="74"/>
  <c r="AM69" i="74"/>
  <c r="AL69" i="74"/>
  <c r="AK69" i="74"/>
  <c r="AJ69" i="74"/>
  <c r="AI69" i="74"/>
  <c r="AH68" i="74"/>
  <c r="C68" i="74"/>
  <c r="AV68" i="74"/>
  <c r="AT68" i="74"/>
  <c r="AS68" i="74"/>
  <c r="AR68" i="74"/>
  <c r="AQ68" i="74"/>
  <c r="AP68" i="74"/>
  <c r="AO68" i="74"/>
  <c r="AN68" i="74"/>
  <c r="AM68" i="74"/>
  <c r="AL68" i="74"/>
  <c r="AK68" i="74"/>
  <c r="AJ68" i="74"/>
  <c r="AI68" i="74"/>
  <c r="AH67" i="74"/>
  <c r="C67" i="74"/>
  <c r="AW67" i="74"/>
  <c r="AV67" i="74"/>
  <c r="AT67" i="74"/>
  <c r="AS67" i="74"/>
  <c r="AR67" i="74"/>
  <c r="AQ67" i="74"/>
  <c r="AP67" i="74"/>
  <c r="AO67" i="74"/>
  <c r="AN67" i="74"/>
  <c r="AM67" i="74"/>
  <c r="AL67" i="74"/>
  <c r="AK67" i="74"/>
  <c r="AJ67" i="74"/>
  <c r="AI67" i="74"/>
  <c r="AH66" i="74"/>
  <c r="C66" i="74"/>
  <c r="AV66" i="74"/>
  <c r="AT66" i="74"/>
  <c r="AS66" i="74"/>
  <c r="AR66" i="74"/>
  <c r="AQ66" i="74"/>
  <c r="AP66" i="74"/>
  <c r="AO66" i="74"/>
  <c r="AN66" i="74"/>
  <c r="AM66" i="74"/>
  <c r="AL66" i="74"/>
  <c r="AK66" i="74"/>
  <c r="AJ66" i="74"/>
  <c r="AI66" i="74"/>
  <c r="AH65" i="74"/>
  <c r="C65" i="74"/>
  <c r="AW65" i="74"/>
  <c r="AV65" i="74"/>
  <c r="AT65" i="74"/>
  <c r="AS65" i="74"/>
  <c r="AR65" i="74"/>
  <c r="AQ65" i="74"/>
  <c r="AP65" i="74"/>
  <c r="AO65" i="74"/>
  <c r="AN65" i="74"/>
  <c r="AM65" i="74"/>
  <c r="AL65" i="74"/>
  <c r="AK65" i="74"/>
  <c r="AJ65" i="74"/>
  <c r="AI65" i="74"/>
  <c r="AH64" i="74"/>
  <c r="C64" i="74"/>
  <c r="AV64" i="74"/>
  <c r="AT64" i="74"/>
  <c r="AS64" i="74"/>
  <c r="AR64" i="74"/>
  <c r="AQ64" i="74"/>
  <c r="AP64" i="74"/>
  <c r="AO64" i="74"/>
  <c r="AN64" i="74"/>
  <c r="AM64" i="74"/>
  <c r="AL64" i="74"/>
  <c r="AK64" i="74"/>
  <c r="AJ64" i="74"/>
  <c r="AI64" i="74"/>
  <c r="AH63" i="74"/>
  <c r="C63" i="74"/>
  <c r="AW63" i="74"/>
  <c r="AV63" i="74"/>
  <c r="AT63" i="74"/>
  <c r="AS63" i="74"/>
  <c r="AR63" i="74"/>
  <c r="AQ63" i="74"/>
  <c r="AP63" i="74"/>
  <c r="AO63" i="74"/>
  <c r="AN63" i="74"/>
  <c r="AM63" i="74"/>
  <c r="AL63" i="74"/>
  <c r="AK63" i="74"/>
  <c r="AJ63" i="74"/>
  <c r="AI63" i="74"/>
  <c r="AH62" i="74"/>
  <c r="C62" i="74"/>
  <c r="AV62" i="74"/>
  <c r="AT62" i="74"/>
  <c r="AS62" i="74"/>
  <c r="AR62" i="74"/>
  <c r="AQ62" i="74"/>
  <c r="AP62" i="74"/>
  <c r="AO62" i="74"/>
  <c r="AN62" i="74"/>
  <c r="AM62" i="74"/>
  <c r="AL62" i="74"/>
  <c r="AK62" i="74"/>
  <c r="AJ62" i="74"/>
  <c r="AI62" i="74"/>
  <c r="AH61" i="74"/>
  <c r="C61" i="74"/>
  <c r="AW61" i="74"/>
  <c r="AV61" i="74"/>
  <c r="AT61" i="74"/>
  <c r="AS61" i="74"/>
  <c r="AR61" i="74"/>
  <c r="AQ61" i="74"/>
  <c r="AP61" i="74"/>
  <c r="AO61" i="74"/>
  <c r="AN61" i="74"/>
  <c r="AM61" i="74"/>
  <c r="AL61" i="74"/>
  <c r="AK61" i="74"/>
  <c r="AJ61" i="74"/>
  <c r="AI61" i="74"/>
  <c r="AH60" i="74"/>
  <c r="C60" i="74"/>
  <c r="AV60" i="74"/>
  <c r="AT60" i="74"/>
  <c r="AS60" i="74"/>
  <c r="AR60" i="74"/>
  <c r="AQ60" i="74"/>
  <c r="AP60" i="74"/>
  <c r="AO60" i="74"/>
  <c r="AN60" i="74"/>
  <c r="AM60" i="74"/>
  <c r="AL60" i="74"/>
  <c r="AK60" i="74"/>
  <c r="AJ60" i="74"/>
  <c r="AI60" i="74"/>
  <c r="AH59" i="74"/>
  <c r="C59" i="74"/>
  <c r="AW59" i="74"/>
  <c r="AV59" i="74"/>
  <c r="AT59" i="74"/>
  <c r="AS59" i="74"/>
  <c r="AR59" i="74"/>
  <c r="AQ59" i="74"/>
  <c r="AP59" i="74"/>
  <c r="AO59" i="74"/>
  <c r="AN59" i="74"/>
  <c r="AM59" i="74"/>
  <c r="AL59" i="74"/>
  <c r="AK59" i="74"/>
  <c r="AJ59" i="74"/>
  <c r="AI59" i="74"/>
  <c r="AH58" i="74"/>
  <c r="C58" i="74"/>
  <c r="AV58" i="74"/>
  <c r="AT58" i="74"/>
  <c r="AS58" i="74"/>
  <c r="AR58" i="74"/>
  <c r="AQ58" i="74"/>
  <c r="AP58" i="74"/>
  <c r="AO58" i="74"/>
  <c r="AN58" i="74"/>
  <c r="AM58" i="74"/>
  <c r="AL58" i="74"/>
  <c r="AK58" i="74"/>
  <c r="AJ58" i="74"/>
  <c r="AI58" i="74"/>
  <c r="AH57" i="74"/>
  <c r="C57" i="74"/>
  <c r="AW57" i="74"/>
  <c r="AV57" i="74"/>
  <c r="AT57" i="74"/>
  <c r="AS57" i="74"/>
  <c r="AR57" i="74"/>
  <c r="AQ57" i="74"/>
  <c r="AP57" i="74"/>
  <c r="AO57" i="74"/>
  <c r="AN57" i="74"/>
  <c r="AM57" i="74"/>
  <c r="AL57" i="74"/>
  <c r="AK57" i="74"/>
  <c r="AJ57" i="74"/>
  <c r="AI57" i="74"/>
  <c r="AH56" i="74"/>
  <c r="C56" i="74"/>
  <c r="AV56" i="74"/>
  <c r="AT56" i="74"/>
  <c r="AS56" i="74"/>
  <c r="AR56" i="74"/>
  <c r="AQ56" i="74"/>
  <c r="AP56" i="74"/>
  <c r="AO56" i="74"/>
  <c r="AN56" i="74"/>
  <c r="AM56" i="74"/>
  <c r="AL56" i="74"/>
  <c r="AK56" i="74"/>
  <c r="AJ56" i="74"/>
  <c r="AI56" i="74"/>
  <c r="AH55" i="74"/>
  <c r="C55" i="74"/>
  <c r="AW55" i="74"/>
  <c r="AV55" i="74"/>
  <c r="AT55" i="74"/>
  <c r="AS55" i="74"/>
  <c r="AR55" i="74"/>
  <c r="AQ55" i="74"/>
  <c r="AP55" i="74"/>
  <c r="AO55" i="74"/>
  <c r="AN55" i="74"/>
  <c r="AM55" i="74"/>
  <c r="AL55" i="74"/>
  <c r="AK55" i="74"/>
  <c r="AJ55" i="74"/>
  <c r="AI55" i="74"/>
  <c r="AH54" i="74"/>
  <c r="C54" i="74"/>
  <c r="AV54" i="74"/>
  <c r="AT54" i="74"/>
  <c r="AS54" i="74"/>
  <c r="AR54" i="74"/>
  <c r="AQ54" i="74"/>
  <c r="AP54" i="74"/>
  <c r="AO54" i="74"/>
  <c r="AN54" i="74"/>
  <c r="AM54" i="74"/>
  <c r="AL54" i="74"/>
  <c r="AK54" i="74"/>
  <c r="AJ54" i="74"/>
  <c r="AI54" i="74"/>
  <c r="AH53" i="74"/>
  <c r="C53" i="74"/>
  <c r="AW53" i="74"/>
  <c r="AV53" i="74"/>
  <c r="AT53" i="74"/>
  <c r="AS53" i="74"/>
  <c r="AR53" i="74"/>
  <c r="AQ53" i="74"/>
  <c r="AP53" i="74"/>
  <c r="AO53" i="74"/>
  <c r="AN53" i="74"/>
  <c r="AM53" i="74"/>
  <c r="AL53" i="74"/>
  <c r="AK53" i="74"/>
  <c r="AJ53" i="74"/>
  <c r="AI53" i="74"/>
  <c r="AH52" i="74"/>
  <c r="C52" i="74"/>
  <c r="AV52" i="74"/>
  <c r="AT52" i="74"/>
  <c r="AS52" i="74"/>
  <c r="AR52" i="74"/>
  <c r="AQ52" i="74"/>
  <c r="AP52" i="74"/>
  <c r="AO52" i="74"/>
  <c r="AN52" i="74"/>
  <c r="AM52" i="74"/>
  <c r="AL52" i="74"/>
  <c r="AK52" i="74"/>
  <c r="AJ52" i="74"/>
  <c r="AI52" i="74"/>
  <c r="AH51" i="74"/>
  <c r="C51" i="74"/>
  <c r="AW51" i="74"/>
  <c r="AV51" i="74"/>
  <c r="AT51" i="74"/>
  <c r="AS51" i="74"/>
  <c r="AR51" i="74"/>
  <c r="AQ51" i="74"/>
  <c r="AP51" i="74"/>
  <c r="AO51" i="74"/>
  <c r="AN51" i="74"/>
  <c r="AM51" i="74"/>
  <c r="AL51" i="74"/>
  <c r="AK51" i="74"/>
  <c r="AJ51" i="74"/>
  <c r="AI51" i="74"/>
  <c r="AH50" i="74"/>
  <c r="C50" i="74"/>
  <c r="AV50" i="74"/>
  <c r="AT50" i="74"/>
  <c r="AS50" i="74"/>
  <c r="AR50" i="74"/>
  <c r="AQ50" i="74"/>
  <c r="AP50" i="74"/>
  <c r="AO50" i="74"/>
  <c r="AN50" i="74"/>
  <c r="AM50" i="74"/>
  <c r="AL50" i="74"/>
  <c r="AK50" i="74"/>
  <c r="AJ50" i="74"/>
  <c r="AI50" i="74"/>
  <c r="AH49" i="74"/>
  <c r="C49" i="74"/>
  <c r="AW49" i="74"/>
  <c r="AV49" i="74"/>
  <c r="AT49" i="74"/>
  <c r="AS49" i="74"/>
  <c r="AR49" i="74"/>
  <c r="AQ49" i="74"/>
  <c r="AP49" i="74"/>
  <c r="AO49" i="74"/>
  <c r="AN49" i="74"/>
  <c r="AM49" i="74"/>
  <c r="AL49" i="74"/>
  <c r="AK49" i="74"/>
  <c r="AJ49" i="74"/>
  <c r="AI49" i="74"/>
  <c r="AH48" i="74"/>
  <c r="C48" i="74"/>
  <c r="AV48" i="74"/>
  <c r="AT48" i="74"/>
  <c r="AS48" i="74"/>
  <c r="AR48" i="74"/>
  <c r="AQ48" i="74"/>
  <c r="AP48" i="74"/>
  <c r="AO48" i="74"/>
  <c r="AN48" i="74"/>
  <c r="AM48" i="74"/>
  <c r="AL48" i="74"/>
  <c r="AK48" i="74"/>
  <c r="AJ48" i="74"/>
  <c r="AI48" i="74"/>
  <c r="AH47" i="74"/>
  <c r="C47" i="74"/>
  <c r="AW47" i="74"/>
  <c r="AV47" i="74"/>
  <c r="AT47" i="74"/>
  <c r="AS47" i="74"/>
  <c r="AR47" i="74"/>
  <c r="AQ47" i="74"/>
  <c r="AP47" i="74"/>
  <c r="AO47" i="74"/>
  <c r="AN47" i="74"/>
  <c r="AM47" i="74"/>
  <c r="AL47" i="74"/>
  <c r="AK47" i="74"/>
  <c r="AJ47" i="74"/>
  <c r="AI47" i="74"/>
  <c r="AH46" i="74"/>
  <c r="C46" i="74"/>
  <c r="AV46" i="74"/>
  <c r="AT46" i="74"/>
  <c r="AS46" i="74"/>
  <c r="AR46" i="74"/>
  <c r="AQ46" i="74"/>
  <c r="AP46" i="74"/>
  <c r="AO46" i="74"/>
  <c r="AN46" i="74"/>
  <c r="AM46" i="74"/>
  <c r="AL46" i="74"/>
  <c r="AK46" i="74"/>
  <c r="AJ46" i="74"/>
  <c r="AI46" i="74"/>
  <c r="AH45" i="74"/>
  <c r="C45" i="74"/>
  <c r="AW45" i="74"/>
  <c r="AV45" i="74"/>
  <c r="AT45" i="74"/>
  <c r="AS45" i="74"/>
  <c r="AR45" i="74"/>
  <c r="AQ45" i="74"/>
  <c r="AP45" i="74"/>
  <c r="AO45" i="74"/>
  <c r="AN45" i="74"/>
  <c r="AM45" i="74"/>
  <c r="AL45" i="74"/>
  <c r="AK45" i="74"/>
  <c r="AJ45" i="74"/>
  <c r="AI45" i="74"/>
  <c r="AH44" i="74"/>
  <c r="C44" i="74"/>
  <c r="AV44" i="74"/>
  <c r="AT44" i="74"/>
  <c r="AS44" i="74"/>
  <c r="AR44" i="74"/>
  <c r="AQ44" i="74"/>
  <c r="AP44" i="74"/>
  <c r="AO44" i="74"/>
  <c r="AN44" i="74"/>
  <c r="AM44" i="74"/>
  <c r="AL44" i="74"/>
  <c r="AK44" i="74"/>
  <c r="AJ44" i="74"/>
  <c r="AI44" i="74"/>
  <c r="AH43" i="74"/>
  <c r="C43" i="74"/>
  <c r="AW43" i="74"/>
  <c r="AV43" i="74"/>
  <c r="AT43" i="74"/>
  <c r="AS43" i="74"/>
  <c r="AR43" i="74"/>
  <c r="AQ43" i="74"/>
  <c r="AP43" i="74"/>
  <c r="AO43" i="74"/>
  <c r="AN43" i="74"/>
  <c r="AM43" i="74"/>
  <c r="AL43" i="74"/>
  <c r="AK43" i="74"/>
  <c r="AJ43" i="74"/>
  <c r="AI43" i="74"/>
  <c r="AH42" i="74"/>
  <c r="C42" i="74"/>
  <c r="AV42" i="74"/>
  <c r="AT42" i="74"/>
  <c r="AS42" i="74"/>
  <c r="AR42" i="74"/>
  <c r="AQ42" i="74"/>
  <c r="AP42" i="74"/>
  <c r="AO42" i="74"/>
  <c r="AN42" i="74"/>
  <c r="AM42" i="74"/>
  <c r="AL42" i="74"/>
  <c r="AK42" i="74"/>
  <c r="AJ42" i="74"/>
  <c r="AI42" i="74"/>
  <c r="AH41" i="74"/>
  <c r="C41" i="74"/>
  <c r="AW41" i="74"/>
  <c r="AV41" i="74"/>
  <c r="AT41" i="74"/>
  <c r="AS41" i="74"/>
  <c r="AR41" i="74"/>
  <c r="AQ41" i="74"/>
  <c r="AP41" i="74"/>
  <c r="AO41" i="74"/>
  <c r="AN41" i="74"/>
  <c r="AM41" i="74"/>
  <c r="AL41" i="74"/>
  <c r="AK41" i="74"/>
  <c r="AJ41" i="74"/>
  <c r="AI41" i="74"/>
  <c r="AH40" i="74"/>
  <c r="C40" i="74"/>
  <c r="AV40" i="74"/>
  <c r="AT40" i="74"/>
  <c r="AS40" i="74"/>
  <c r="AR40" i="74"/>
  <c r="AQ40" i="74"/>
  <c r="AP40" i="74"/>
  <c r="AO40" i="74"/>
  <c r="AN40" i="74"/>
  <c r="AM40" i="74"/>
  <c r="AL40" i="74"/>
  <c r="AK40" i="74"/>
  <c r="AJ40" i="74"/>
  <c r="AI40" i="74"/>
  <c r="AH39" i="74"/>
  <c r="C39" i="74"/>
  <c r="AW39" i="74"/>
  <c r="AV39" i="74"/>
  <c r="AT39" i="74"/>
  <c r="AS39" i="74"/>
  <c r="AR39" i="74"/>
  <c r="AQ39" i="74"/>
  <c r="AP39" i="74"/>
  <c r="AO39" i="74"/>
  <c r="AN39" i="74"/>
  <c r="AM39" i="74"/>
  <c r="AL39" i="74"/>
  <c r="AK39" i="74"/>
  <c r="AJ39" i="74"/>
  <c r="AI39" i="74"/>
  <c r="AH38" i="74"/>
  <c r="C38" i="74"/>
  <c r="AV38" i="74"/>
  <c r="AT38" i="74"/>
  <c r="AS38" i="74"/>
  <c r="AR38" i="74"/>
  <c r="AQ38" i="74"/>
  <c r="AP38" i="74"/>
  <c r="AO38" i="74"/>
  <c r="AN38" i="74"/>
  <c r="AM38" i="74"/>
  <c r="AL38" i="74"/>
  <c r="AK38" i="74"/>
  <c r="AJ38" i="74"/>
  <c r="AI38" i="74"/>
  <c r="AH37" i="74"/>
  <c r="C37" i="74"/>
  <c r="AW37" i="74"/>
  <c r="AV37" i="74"/>
  <c r="AT37" i="74"/>
  <c r="AS37" i="74"/>
  <c r="AR37" i="74"/>
  <c r="AQ37" i="74"/>
  <c r="AP37" i="74"/>
  <c r="AO37" i="74"/>
  <c r="AN37" i="74"/>
  <c r="AM37" i="74"/>
  <c r="AL37" i="74"/>
  <c r="AK37" i="74"/>
  <c r="AJ37" i="74"/>
  <c r="AI37" i="74"/>
  <c r="AT36" i="74"/>
  <c r="AS36" i="74"/>
  <c r="AR36" i="74"/>
  <c r="AQ36" i="74"/>
  <c r="AP36" i="74"/>
  <c r="AO36" i="74"/>
  <c r="AN36" i="74"/>
  <c r="AM36" i="74"/>
  <c r="AL36" i="74"/>
  <c r="AK36" i="74"/>
  <c r="AJ36" i="74"/>
  <c r="AI36" i="74"/>
  <c r="AF36" i="74"/>
  <c r="AV36" i="74"/>
  <c r="C36" i="74"/>
  <c r="AF35" i="74"/>
  <c r="AV35" i="74"/>
  <c r="AT35" i="74"/>
  <c r="AS35" i="74"/>
  <c r="AR35" i="74"/>
  <c r="AQ35" i="74"/>
  <c r="AP35" i="74"/>
  <c r="AO35" i="74"/>
  <c r="AN35" i="74"/>
  <c r="AM35" i="74"/>
  <c r="AL35" i="74"/>
  <c r="AK35" i="74"/>
  <c r="AJ35" i="74"/>
  <c r="AI35" i="74"/>
  <c r="AG35" i="74"/>
  <c r="AH35" i="74"/>
  <c r="C35" i="74"/>
  <c r="AW35" i="74"/>
  <c r="AU34" i="74"/>
  <c r="AT34" i="74"/>
  <c r="AS34" i="74"/>
  <c r="AQ34" i="74"/>
  <c r="AP34" i="74"/>
  <c r="AO34" i="74"/>
  <c r="AN34" i="74"/>
  <c r="AM34" i="74"/>
  <c r="AL34" i="74"/>
  <c r="AK34" i="74"/>
  <c r="AJ34" i="74"/>
  <c r="AI34" i="74"/>
  <c r="AB34" i="74"/>
  <c r="AF34" i="74"/>
  <c r="AG34" i="74"/>
  <c r="AH34" i="74"/>
  <c r="R34" i="74"/>
  <c r="C34" i="74"/>
  <c r="AW34" i="74"/>
  <c r="AV34" i="74"/>
  <c r="AR34" i="74"/>
  <c r="AU33" i="74"/>
  <c r="AT33" i="74"/>
  <c r="AS33" i="74"/>
  <c r="AQ33" i="74"/>
  <c r="AP33" i="74"/>
  <c r="AO33" i="74"/>
  <c r="AM33" i="74"/>
  <c r="AL33" i="74"/>
  <c r="AL10" i="74"/>
  <c r="AL11" i="74"/>
  <c r="AL12" i="74"/>
  <c r="AL13" i="74"/>
  <c r="AL14" i="74"/>
  <c r="AL15" i="74"/>
  <c r="AL16" i="74"/>
  <c r="AL17" i="74"/>
  <c r="AL18" i="74"/>
  <c r="AL19" i="74"/>
  <c r="AL20" i="74"/>
  <c r="AL21" i="74"/>
  <c r="AL22" i="74"/>
  <c r="AL23" i="74"/>
  <c r="AL24" i="74"/>
  <c r="AL25" i="74"/>
  <c r="AL26" i="74"/>
  <c r="AL27" i="74"/>
  <c r="AL28" i="74"/>
  <c r="AL29" i="74"/>
  <c r="AL30" i="74"/>
  <c r="AL31" i="74"/>
  <c r="AL32" i="74"/>
  <c r="AL9" i="74"/>
  <c r="AK33" i="74"/>
  <c r="AJ33" i="74"/>
  <c r="AI33" i="74"/>
  <c r="AF33" i="74"/>
  <c r="AV33" i="74"/>
  <c r="AB33" i="74"/>
  <c r="AR33" i="74"/>
  <c r="X33" i="74"/>
  <c r="R33" i="74"/>
  <c r="C33" i="74"/>
  <c r="AU32" i="74"/>
  <c r="AT32" i="74"/>
  <c r="AS32" i="74"/>
  <c r="AB32" i="74"/>
  <c r="AR32" i="74"/>
  <c r="AQ32" i="74"/>
  <c r="AP32" i="74"/>
  <c r="AO32" i="74"/>
  <c r="X32" i="74"/>
  <c r="AN32" i="74"/>
  <c r="AM32" i="74"/>
  <c r="AK32" i="74"/>
  <c r="AJ32" i="74"/>
  <c r="AI32" i="74"/>
  <c r="AF32" i="74"/>
  <c r="AG32" i="74"/>
  <c r="AH32" i="74"/>
  <c r="R32" i="74"/>
  <c r="C32" i="74"/>
  <c r="AU31" i="74"/>
  <c r="AT31" i="74"/>
  <c r="AS31" i="74"/>
  <c r="AQ31" i="74"/>
  <c r="AP31" i="74"/>
  <c r="AO31" i="74"/>
  <c r="AM31" i="74"/>
  <c r="AK31" i="74"/>
  <c r="AJ31" i="74"/>
  <c r="AI31" i="74"/>
  <c r="AF31" i="74"/>
  <c r="AV31" i="74"/>
  <c r="AB31" i="74"/>
  <c r="AR31" i="74"/>
  <c r="X31" i="74"/>
  <c r="R31" i="74"/>
  <c r="C31" i="74"/>
  <c r="AU30" i="74"/>
  <c r="AT30" i="74"/>
  <c r="AS30" i="74"/>
  <c r="AB30" i="74"/>
  <c r="M30" i="74"/>
  <c r="AQ30" i="74"/>
  <c r="AP30" i="74"/>
  <c r="AO30" i="74"/>
  <c r="X30" i="74"/>
  <c r="AN30" i="74"/>
  <c r="AM30" i="74"/>
  <c r="AK30" i="74"/>
  <c r="AJ30" i="74"/>
  <c r="AI30" i="74"/>
  <c r="AF30" i="74"/>
  <c r="Q30" i="74"/>
  <c r="R30" i="74"/>
  <c r="C30" i="74"/>
  <c r="AF29" i="74"/>
  <c r="Q29" i="74"/>
  <c r="AU29" i="74"/>
  <c r="AT29" i="74"/>
  <c r="AS29" i="74"/>
  <c r="AB29" i="74"/>
  <c r="M29" i="74"/>
  <c r="I29" i="74"/>
  <c r="R29" i="74"/>
  <c r="C29" i="74"/>
  <c r="AR29" i="74"/>
  <c r="AQ29" i="74"/>
  <c r="AP29" i="74"/>
  <c r="AO29" i="74"/>
  <c r="X29" i="74"/>
  <c r="AN29" i="74"/>
  <c r="AM29" i="74"/>
  <c r="AK29" i="74"/>
  <c r="AJ29" i="74"/>
  <c r="AI29" i="74"/>
  <c r="AU28" i="74"/>
  <c r="AT28" i="74"/>
  <c r="AS28" i="74"/>
  <c r="AQ28" i="74"/>
  <c r="AP28" i="74"/>
  <c r="AO28" i="74"/>
  <c r="AM28" i="74"/>
  <c r="AK28" i="74"/>
  <c r="AJ28" i="74"/>
  <c r="AI28" i="74"/>
  <c r="X28" i="74"/>
  <c r="AB28" i="74"/>
  <c r="M28" i="74"/>
  <c r="AR28" i="74"/>
  <c r="AF28" i="74"/>
  <c r="Q28" i="74"/>
  <c r="AV28" i="74"/>
  <c r="I28" i="74"/>
  <c r="R28" i="74"/>
  <c r="C28" i="74"/>
  <c r="AU27" i="74"/>
  <c r="AT27" i="74"/>
  <c r="AS27" i="74"/>
  <c r="AQ27" i="74"/>
  <c r="AP27" i="74"/>
  <c r="AO27" i="74"/>
  <c r="AM27" i="74"/>
  <c r="AK27" i="74"/>
  <c r="AJ27" i="74"/>
  <c r="AI27" i="74"/>
  <c r="AF27" i="74"/>
  <c r="Q27" i="74"/>
  <c r="I27" i="74"/>
  <c r="M27" i="74"/>
  <c r="R27" i="74"/>
  <c r="C27" i="74"/>
  <c r="AB27" i="74"/>
  <c r="AR27" i="74"/>
  <c r="X27" i="74"/>
  <c r="AU26" i="74"/>
  <c r="AT26" i="74"/>
  <c r="AS26" i="74"/>
  <c r="AQ26" i="74"/>
  <c r="AP26" i="74"/>
  <c r="AO26" i="74"/>
  <c r="X26" i="74"/>
  <c r="I26" i="74"/>
  <c r="AM26" i="74"/>
  <c r="AK26" i="74"/>
  <c r="AJ26" i="74"/>
  <c r="AI26" i="74"/>
  <c r="AF26" i="74"/>
  <c r="Q26" i="74"/>
  <c r="AV26" i="74"/>
  <c r="AB26" i="74"/>
  <c r="M26" i="74"/>
  <c r="R26" i="74"/>
  <c r="C26" i="74"/>
  <c r="AU25" i="74"/>
  <c r="AT25" i="74"/>
  <c r="AS25" i="74"/>
  <c r="AB25" i="74"/>
  <c r="M25" i="74"/>
  <c r="AR25" i="74"/>
  <c r="AQ25" i="74"/>
  <c r="AP25" i="74"/>
  <c r="AO25" i="74"/>
  <c r="X25" i="74"/>
  <c r="I25" i="74"/>
  <c r="AM25" i="74"/>
  <c r="AK25" i="74"/>
  <c r="AJ25" i="74"/>
  <c r="AI25" i="74"/>
  <c r="AF25" i="74"/>
  <c r="AG25" i="74"/>
  <c r="AH25" i="74"/>
  <c r="Q25" i="74"/>
  <c r="R25" i="74"/>
  <c r="C25" i="74"/>
  <c r="AU24" i="74"/>
  <c r="AT24" i="74"/>
  <c r="AS24" i="74"/>
  <c r="AQ24" i="74"/>
  <c r="AP24" i="74"/>
  <c r="AO24" i="74"/>
  <c r="AM24" i="74"/>
  <c r="AM10" i="74"/>
  <c r="AM11" i="74"/>
  <c r="AM12" i="74"/>
  <c r="AM13" i="74"/>
  <c r="AM14" i="74"/>
  <c r="AM15" i="74"/>
  <c r="AM16" i="74"/>
  <c r="AM17" i="74"/>
  <c r="AM18" i="74"/>
  <c r="AM19" i="74"/>
  <c r="AM20" i="74"/>
  <c r="AM21" i="74"/>
  <c r="AM22" i="74"/>
  <c r="AM23" i="74"/>
  <c r="AM9" i="74"/>
  <c r="AK24" i="74"/>
  <c r="AJ24" i="74"/>
  <c r="AI24" i="74"/>
  <c r="X24" i="74"/>
  <c r="AB24" i="74"/>
  <c r="AF24" i="74"/>
  <c r="Q24" i="74"/>
  <c r="AV24" i="74"/>
  <c r="AG24" i="74"/>
  <c r="AH24" i="74"/>
  <c r="I24" i="74"/>
  <c r="M24" i="74"/>
  <c r="AN24" i="74"/>
  <c r="AU23" i="74"/>
  <c r="AT23" i="74"/>
  <c r="AS23" i="74"/>
  <c r="AQ23" i="74"/>
  <c r="AP23" i="74"/>
  <c r="AO23" i="74"/>
  <c r="AK23" i="74"/>
  <c r="AJ23" i="74"/>
  <c r="AI23" i="74"/>
  <c r="AF23" i="74"/>
  <c r="Q23" i="74"/>
  <c r="I23" i="74"/>
  <c r="M23" i="74"/>
  <c r="R23" i="74"/>
  <c r="C23" i="74"/>
  <c r="AV23" i="74"/>
  <c r="AB23" i="74"/>
  <c r="AR23" i="74"/>
  <c r="X23" i="74"/>
  <c r="AU22" i="74"/>
  <c r="AT22" i="74"/>
  <c r="AS22" i="74"/>
  <c r="AQ22" i="74"/>
  <c r="AP22" i="74"/>
  <c r="AO22" i="74"/>
  <c r="X22" i="74"/>
  <c r="I22" i="74"/>
  <c r="AN22" i="74"/>
  <c r="AK22" i="74"/>
  <c r="AJ22" i="74"/>
  <c r="AI22" i="74"/>
  <c r="AF22" i="74"/>
  <c r="Q22" i="74"/>
  <c r="AV22" i="74"/>
  <c r="AB22" i="74"/>
  <c r="M22" i="74"/>
  <c r="R22" i="74"/>
  <c r="C22" i="74"/>
  <c r="AU21" i="74"/>
  <c r="AT21" i="74"/>
  <c r="AS21" i="74"/>
  <c r="AB21" i="74"/>
  <c r="M21" i="74"/>
  <c r="AR21" i="74"/>
  <c r="AQ21" i="74"/>
  <c r="AP21" i="74"/>
  <c r="AO21" i="74"/>
  <c r="X21" i="74"/>
  <c r="I21" i="74"/>
  <c r="Q21" i="74"/>
  <c r="R21" i="74"/>
  <c r="AN21" i="74"/>
  <c r="AK21" i="74"/>
  <c r="AJ21" i="74"/>
  <c r="AI21" i="74"/>
  <c r="AF21" i="74"/>
  <c r="C21" i="74"/>
  <c r="AU20" i="74"/>
  <c r="AT20" i="74"/>
  <c r="AS20" i="74"/>
  <c r="AQ20" i="74"/>
  <c r="AP20" i="74"/>
  <c r="AO20" i="74"/>
  <c r="AK20" i="74"/>
  <c r="AJ20" i="74"/>
  <c r="AI20" i="74"/>
  <c r="X20" i="74"/>
  <c r="I20" i="74"/>
  <c r="AN20" i="74"/>
  <c r="AB20" i="74"/>
  <c r="AF20" i="74"/>
  <c r="AG20" i="74"/>
  <c r="AH20" i="74"/>
  <c r="M20" i="74"/>
  <c r="Q20" i="74"/>
  <c r="AR20" i="74"/>
  <c r="AU19" i="74"/>
  <c r="AT19" i="74"/>
  <c r="AS19" i="74"/>
  <c r="AQ19" i="74"/>
  <c r="AP19" i="74"/>
  <c r="AO19" i="74"/>
  <c r="AK19" i="74"/>
  <c r="AJ19" i="74"/>
  <c r="AI19" i="74"/>
  <c r="AF19" i="74"/>
  <c r="Q19" i="74"/>
  <c r="AV19" i="74"/>
  <c r="AB19" i="74"/>
  <c r="M19" i="74"/>
  <c r="AR19" i="74"/>
  <c r="X19" i="74"/>
  <c r="AG19" i="74"/>
  <c r="AH19" i="74"/>
  <c r="I19" i="74"/>
  <c r="R19" i="74"/>
  <c r="C19" i="74"/>
  <c r="AW19" i="74"/>
  <c r="AU18" i="74"/>
  <c r="AT18" i="74"/>
  <c r="AS18" i="74"/>
  <c r="AQ18" i="74"/>
  <c r="AP18" i="74"/>
  <c r="AO18" i="74"/>
  <c r="X18" i="74"/>
  <c r="I18" i="74"/>
  <c r="AN18" i="74"/>
  <c r="AK18" i="74"/>
  <c r="AJ18" i="74"/>
  <c r="AI18" i="74"/>
  <c r="AF18" i="74"/>
  <c r="Q18" i="74"/>
  <c r="AV18" i="74"/>
  <c r="AB18" i="74"/>
  <c r="M18" i="74"/>
  <c r="R18" i="74"/>
  <c r="C18" i="74"/>
  <c r="AU17" i="74"/>
  <c r="AT17" i="74"/>
  <c r="AS17" i="74"/>
  <c r="AB17" i="74"/>
  <c r="M17" i="74"/>
  <c r="AQ17" i="74"/>
  <c r="AP17" i="74"/>
  <c r="AO17" i="74"/>
  <c r="X17" i="74"/>
  <c r="I17" i="74"/>
  <c r="Q17" i="74"/>
  <c r="R17" i="74"/>
  <c r="C17" i="74"/>
  <c r="AN17" i="74"/>
  <c r="AK17" i="74"/>
  <c r="AJ17" i="74"/>
  <c r="AI17" i="74"/>
  <c r="AF17" i="74"/>
  <c r="AU16" i="74"/>
  <c r="AT16" i="74"/>
  <c r="AS16" i="74"/>
  <c r="AQ16" i="74"/>
  <c r="AP16" i="74"/>
  <c r="AO16" i="74"/>
  <c r="AK16" i="74"/>
  <c r="AJ16" i="74"/>
  <c r="AI16" i="74"/>
  <c r="X16" i="74"/>
  <c r="AB16" i="74"/>
  <c r="M16" i="74"/>
  <c r="AR16" i="74"/>
  <c r="AF16" i="74"/>
  <c r="Q16" i="74"/>
  <c r="AV16" i="74"/>
  <c r="I16" i="74"/>
  <c r="AU15" i="74"/>
  <c r="AT15" i="74"/>
  <c r="AS15" i="74"/>
  <c r="AQ15" i="74"/>
  <c r="AP15" i="74"/>
  <c r="AO15" i="74"/>
  <c r="AK15" i="74"/>
  <c r="AJ15" i="74"/>
  <c r="AI15" i="74"/>
  <c r="AF15" i="74"/>
  <c r="Q15" i="74"/>
  <c r="AB15" i="74"/>
  <c r="M15" i="74"/>
  <c r="AR15" i="74"/>
  <c r="X15" i="74"/>
  <c r="I15" i="74"/>
  <c r="R15" i="74"/>
  <c r="C15" i="74"/>
  <c r="AU14" i="74"/>
  <c r="AT14" i="74"/>
  <c r="AS14" i="74"/>
  <c r="AS10" i="74"/>
  <c r="AS11" i="74"/>
  <c r="AS12" i="74"/>
  <c r="AS13" i="74"/>
  <c r="AS9" i="74"/>
  <c r="AQ14" i="74"/>
  <c r="AP14" i="74"/>
  <c r="AO14" i="74"/>
  <c r="X14" i="74"/>
  <c r="I14" i="74"/>
  <c r="AN14" i="74"/>
  <c r="AK14" i="74"/>
  <c r="AJ14" i="74"/>
  <c r="AI14" i="74"/>
  <c r="AF14" i="74"/>
  <c r="Q14" i="74"/>
  <c r="Q10" i="74"/>
  <c r="Q11" i="74"/>
  <c r="Q12" i="74"/>
  <c r="Q13" i="74"/>
  <c r="Q9" i="74"/>
  <c r="AB14" i="74"/>
  <c r="M14" i="74"/>
  <c r="AF13" i="74"/>
  <c r="AV13" i="74"/>
  <c r="AU13" i="74"/>
  <c r="AT13" i="74"/>
  <c r="AB13" i="74"/>
  <c r="M13" i="74"/>
  <c r="AR13" i="74"/>
  <c r="AQ13" i="74"/>
  <c r="AP13" i="74"/>
  <c r="AO13" i="74"/>
  <c r="X13" i="74"/>
  <c r="I13" i="74"/>
  <c r="AN13" i="74"/>
  <c r="AK13" i="74"/>
  <c r="AJ13" i="74"/>
  <c r="AJ10" i="74"/>
  <c r="AJ11" i="74"/>
  <c r="AJ12" i="74"/>
  <c r="AI13" i="74"/>
  <c r="R13" i="74"/>
  <c r="C13" i="74"/>
  <c r="AU12" i="74"/>
  <c r="AT12" i="74"/>
  <c r="AQ12" i="74"/>
  <c r="AP12" i="74"/>
  <c r="AO12" i="74"/>
  <c r="AK12" i="74"/>
  <c r="AI12" i="74"/>
  <c r="X12" i="74"/>
  <c r="AB12" i="74"/>
  <c r="AF12" i="74"/>
  <c r="AV12" i="74"/>
  <c r="I12" i="74"/>
  <c r="M12" i="74"/>
  <c r="R12" i="74"/>
  <c r="C12" i="74"/>
  <c r="AR12" i="74"/>
  <c r="I10" i="74"/>
  <c r="M10" i="74"/>
  <c r="I11" i="74"/>
  <c r="M11" i="74"/>
  <c r="R11" i="74"/>
  <c r="C11" i="74"/>
  <c r="AU11" i="74"/>
  <c r="AT11" i="74"/>
  <c r="AQ11" i="74"/>
  <c r="AP11" i="74"/>
  <c r="AP10" i="74"/>
  <c r="AP9" i="74"/>
  <c r="AO11" i="74"/>
  <c r="AO10" i="74"/>
  <c r="AO9" i="74"/>
  <c r="AK11" i="74"/>
  <c r="AI11" i="74"/>
  <c r="AI9" i="74"/>
  <c r="AF11" i="74"/>
  <c r="AV11" i="74"/>
  <c r="AB11" i="74"/>
  <c r="AR11" i="74"/>
  <c r="X11" i="74"/>
  <c r="AF10" i="74"/>
  <c r="AV10" i="74"/>
  <c r="AT10" i="74"/>
  <c r="AQ10" i="74"/>
  <c r="AK10" i="74"/>
  <c r="X10" i="74"/>
  <c r="AB10" i="74"/>
  <c r="AG10" i="74"/>
  <c r="AR10" i="74"/>
  <c r="AE9" i="74"/>
  <c r="AD9" i="74"/>
  <c r="AC9" i="74"/>
  <c r="AA9" i="74"/>
  <c r="Z9" i="74"/>
  <c r="Y9" i="74"/>
  <c r="W9" i="74"/>
  <c r="V9" i="74"/>
  <c r="U9" i="74"/>
  <c r="T9" i="74"/>
  <c r="S9" i="74"/>
  <c r="P9" i="74"/>
  <c r="O9" i="74"/>
  <c r="N9" i="74"/>
  <c r="L9" i="74"/>
  <c r="K9" i="74"/>
  <c r="J9" i="74"/>
  <c r="H9" i="74"/>
  <c r="G9" i="74"/>
  <c r="F9" i="74"/>
  <c r="E9" i="74"/>
  <c r="D9" i="74"/>
  <c r="AV76" i="73"/>
  <c r="AT76" i="73"/>
  <c r="AS76" i="73"/>
  <c r="AR76" i="73"/>
  <c r="AP76" i="73"/>
  <c r="AO76" i="73"/>
  <c r="AN76" i="73"/>
  <c r="AM76" i="73"/>
  <c r="AL76" i="73"/>
  <c r="AK76" i="73"/>
  <c r="AJ76" i="73"/>
  <c r="AI76" i="73"/>
  <c r="AH76" i="73"/>
  <c r="C76" i="73"/>
  <c r="AW76" i="73"/>
  <c r="AV75" i="73"/>
  <c r="AT75" i="73"/>
  <c r="AS75" i="73"/>
  <c r="AR75" i="73"/>
  <c r="AQ75" i="73"/>
  <c r="AP75" i="73"/>
  <c r="AO75" i="73"/>
  <c r="AN75" i="73"/>
  <c r="AM75" i="73"/>
  <c r="AL75" i="73"/>
  <c r="AK75" i="73"/>
  <c r="AJ75" i="73"/>
  <c r="AI75" i="73"/>
  <c r="AH75" i="73"/>
  <c r="C75" i="73"/>
  <c r="AV74" i="73"/>
  <c r="AT74" i="73"/>
  <c r="AS74" i="73"/>
  <c r="AR74" i="73"/>
  <c r="AQ74" i="73"/>
  <c r="AP74" i="73"/>
  <c r="AO74" i="73"/>
  <c r="AN74" i="73"/>
  <c r="AM74" i="73"/>
  <c r="AL74" i="73"/>
  <c r="AK74" i="73"/>
  <c r="AJ74" i="73"/>
  <c r="AI74" i="73"/>
  <c r="AH74" i="73"/>
  <c r="C74" i="73"/>
  <c r="AV73" i="73"/>
  <c r="AT73" i="73"/>
  <c r="AS73" i="73"/>
  <c r="AR73" i="73"/>
  <c r="AQ73" i="73"/>
  <c r="AP73" i="73"/>
  <c r="AO73" i="73"/>
  <c r="AN73" i="73"/>
  <c r="AM73" i="73"/>
  <c r="AL73" i="73"/>
  <c r="AK73" i="73"/>
  <c r="AJ73" i="73"/>
  <c r="AI73" i="73"/>
  <c r="AH73" i="73"/>
  <c r="C73" i="73"/>
  <c r="AW73" i="73"/>
  <c r="AV72" i="73"/>
  <c r="AT72" i="73"/>
  <c r="AS72" i="73"/>
  <c r="AR72" i="73"/>
  <c r="AQ72" i="73"/>
  <c r="AP72" i="73"/>
  <c r="AO72" i="73"/>
  <c r="AN72" i="73"/>
  <c r="AM72" i="73"/>
  <c r="AL72" i="73"/>
  <c r="AK72" i="73"/>
  <c r="AJ72" i="73"/>
  <c r="AI72" i="73"/>
  <c r="AH72" i="73"/>
  <c r="C72" i="73"/>
  <c r="AW72" i="73"/>
  <c r="AV71" i="73"/>
  <c r="AT71" i="73"/>
  <c r="AS71" i="73"/>
  <c r="AR71" i="73"/>
  <c r="AQ71" i="73"/>
  <c r="AP71" i="73"/>
  <c r="AO71" i="73"/>
  <c r="AN71" i="73"/>
  <c r="AM71" i="73"/>
  <c r="AL71" i="73"/>
  <c r="AK71" i="73"/>
  <c r="AJ71" i="73"/>
  <c r="AI71" i="73"/>
  <c r="AH71" i="73"/>
  <c r="C71" i="73"/>
  <c r="AV70" i="73"/>
  <c r="AT70" i="73"/>
  <c r="AS70" i="73"/>
  <c r="AR70" i="73"/>
  <c r="AQ70" i="73"/>
  <c r="AP70" i="73"/>
  <c r="AO70" i="73"/>
  <c r="AN70" i="73"/>
  <c r="AM70" i="73"/>
  <c r="AL70" i="73"/>
  <c r="AK70" i="73"/>
  <c r="AJ70" i="73"/>
  <c r="AI70" i="73"/>
  <c r="AH70" i="73"/>
  <c r="C70" i="73"/>
  <c r="AV69" i="73"/>
  <c r="AT69" i="73"/>
  <c r="AS69" i="73"/>
  <c r="AR69" i="73"/>
  <c r="AQ69" i="73"/>
  <c r="AP69" i="73"/>
  <c r="AO69" i="73"/>
  <c r="AN69" i="73"/>
  <c r="AM69" i="73"/>
  <c r="AL69" i="73"/>
  <c r="AK69" i="73"/>
  <c r="AJ69" i="73"/>
  <c r="AI69" i="73"/>
  <c r="AH69" i="73"/>
  <c r="C69" i="73"/>
  <c r="AW69" i="73"/>
  <c r="AV68" i="73"/>
  <c r="AT68" i="73"/>
  <c r="AS68" i="73"/>
  <c r="AR68" i="73"/>
  <c r="AQ68" i="73"/>
  <c r="AP68" i="73"/>
  <c r="AO68" i="73"/>
  <c r="AN68" i="73"/>
  <c r="AM68" i="73"/>
  <c r="AL68" i="73"/>
  <c r="AK68" i="73"/>
  <c r="AJ68" i="73"/>
  <c r="AI68" i="73"/>
  <c r="AH68" i="73"/>
  <c r="C68" i="73"/>
  <c r="AW68" i="73"/>
  <c r="AV67" i="73"/>
  <c r="AT67" i="73"/>
  <c r="AS67" i="73"/>
  <c r="AR67" i="73"/>
  <c r="AQ67" i="73"/>
  <c r="AP67" i="73"/>
  <c r="AO67" i="73"/>
  <c r="AN67" i="73"/>
  <c r="AM67" i="73"/>
  <c r="AL67" i="73"/>
  <c r="AK67" i="73"/>
  <c r="AJ67" i="73"/>
  <c r="AI67" i="73"/>
  <c r="AH67" i="73"/>
  <c r="C67" i="73"/>
  <c r="AV66" i="73"/>
  <c r="AT66" i="73"/>
  <c r="AS66" i="73"/>
  <c r="AR66" i="73"/>
  <c r="AQ66" i="73"/>
  <c r="AP66" i="73"/>
  <c r="AO66" i="73"/>
  <c r="AN66" i="73"/>
  <c r="AM66" i="73"/>
  <c r="AL66" i="73"/>
  <c r="AK66" i="73"/>
  <c r="AJ66" i="73"/>
  <c r="AI66" i="73"/>
  <c r="AH66" i="73"/>
  <c r="C66" i="73"/>
  <c r="AV65" i="73"/>
  <c r="AT65" i="73"/>
  <c r="AS65" i="73"/>
  <c r="AR65" i="73"/>
  <c r="AQ65" i="73"/>
  <c r="AP65" i="73"/>
  <c r="AO65" i="73"/>
  <c r="AN65" i="73"/>
  <c r="AM65" i="73"/>
  <c r="AL65" i="73"/>
  <c r="AK65" i="73"/>
  <c r="AJ65" i="73"/>
  <c r="AI65" i="73"/>
  <c r="AH65" i="73"/>
  <c r="C65" i="73"/>
  <c r="AW65" i="73"/>
  <c r="AV64" i="73"/>
  <c r="AT64" i="73"/>
  <c r="AS64" i="73"/>
  <c r="AR64" i="73"/>
  <c r="AQ64" i="73"/>
  <c r="AP64" i="73"/>
  <c r="AO64" i="73"/>
  <c r="AN64" i="73"/>
  <c r="AM64" i="73"/>
  <c r="AL64" i="73"/>
  <c r="AK64" i="73"/>
  <c r="AJ64" i="73"/>
  <c r="AI64" i="73"/>
  <c r="AH64" i="73"/>
  <c r="C64" i="73"/>
  <c r="AW64" i="73"/>
  <c r="AV63" i="73"/>
  <c r="AT63" i="73"/>
  <c r="AS63" i="73"/>
  <c r="AR63" i="73"/>
  <c r="AQ63" i="73"/>
  <c r="AP63" i="73"/>
  <c r="AO63" i="73"/>
  <c r="AN63" i="73"/>
  <c r="AM63" i="73"/>
  <c r="AL63" i="73"/>
  <c r="AK63" i="73"/>
  <c r="AJ63" i="73"/>
  <c r="AI63" i="73"/>
  <c r="AH63" i="73"/>
  <c r="C63" i="73"/>
  <c r="AV62" i="73"/>
  <c r="AT62" i="73"/>
  <c r="AS62" i="73"/>
  <c r="AR62" i="73"/>
  <c r="AQ62" i="73"/>
  <c r="AP62" i="73"/>
  <c r="AO62" i="73"/>
  <c r="AN62" i="73"/>
  <c r="AM62" i="73"/>
  <c r="AL62" i="73"/>
  <c r="AK62" i="73"/>
  <c r="AJ62" i="73"/>
  <c r="AI62" i="73"/>
  <c r="AH62" i="73"/>
  <c r="C62" i="73"/>
  <c r="AV61" i="73"/>
  <c r="AT61" i="73"/>
  <c r="AS61" i="73"/>
  <c r="AR61" i="73"/>
  <c r="AQ61" i="73"/>
  <c r="AP61" i="73"/>
  <c r="AO61" i="73"/>
  <c r="AN61" i="73"/>
  <c r="AM61" i="73"/>
  <c r="AL61" i="73"/>
  <c r="AK61" i="73"/>
  <c r="AJ61" i="73"/>
  <c r="AI61" i="73"/>
  <c r="AH61" i="73"/>
  <c r="C61" i="73"/>
  <c r="AW61" i="73"/>
  <c r="AV60" i="73"/>
  <c r="AT60" i="73"/>
  <c r="AS60" i="73"/>
  <c r="AR60" i="73"/>
  <c r="AQ60" i="73"/>
  <c r="AP60" i="73"/>
  <c r="AO60" i="73"/>
  <c r="AN60" i="73"/>
  <c r="AM60" i="73"/>
  <c r="AL60" i="73"/>
  <c r="AK60" i="73"/>
  <c r="AJ60" i="73"/>
  <c r="AI60" i="73"/>
  <c r="AH60" i="73"/>
  <c r="C60" i="73"/>
  <c r="AW60" i="73"/>
  <c r="AV59" i="73"/>
  <c r="AT59" i="73"/>
  <c r="AS59" i="73"/>
  <c r="AR59" i="73"/>
  <c r="AQ59" i="73"/>
  <c r="AP59" i="73"/>
  <c r="AO59" i="73"/>
  <c r="AN59" i="73"/>
  <c r="AM59" i="73"/>
  <c r="AL59" i="73"/>
  <c r="AK59" i="73"/>
  <c r="AJ59" i="73"/>
  <c r="AI59" i="73"/>
  <c r="AH59" i="73"/>
  <c r="C59" i="73"/>
  <c r="AV58" i="73"/>
  <c r="AT58" i="73"/>
  <c r="AS58" i="73"/>
  <c r="AR58" i="73"/>
  <c r="AQ58" i="73"/>
  <c r="AP58" i="73"/>
  <c r="AO58" i="73"/>
  <c r="AN58" i="73"/>
  <c r="AM58" i="73"/>
  <c r="AL58" i="73"/>
  <c r="AK58" i="73"/>
  <c r="AJ58" i="73"/>
  <c r="AI58" i="73"/>
  <c r="AH58" i="73"/>
  <c r="C58" i="73"/>
  <c r="AV57" i="73"/>
  <c r="AT57" i="73"/>
  <c r="AS57" i="73"/>
  <c r="AR57" i="73"/>
  <c r="AQ57" i="73"/>
  <c r="AP57" i="73"/>
  <c r="AO57" i="73"/>
  <c r="AN57" i="73"/>
  <c r="AM57" i="73"/>
  <c r="AL57" i="73"/>
  <c r="AK57" i="73"/>
  <c r="AJ57" i="73"/>
  <c r="AI57" i="73"/>
  <c r="AH57" i="73"/>
  <c r="C57" i="73"/>
  <c r="AW57" i="73"/>
  <c r="AV56" i="73"/>
  <c r="AT56" i="73"/>
  <c r="AS56" i="73"/>
  <c r="AR56" i="73"/>
  <c r="AQ56" i="73"/>
  <c r="AP56" i="73"/>
  <c r="AO56" i="73"/>
  <c r="AN56" i="73"/>
  <c r="AM56" i="73"/>
  <c r="AL56" i="73"/>
  <c r="AK56" i="73"/>
  <c r="AJ56" i="73"/>
  <c r="AI56" i="73"/>
  <c r="AH56" i="73"/>
  <c r="C56" i="73"/>
  <c r="AW56" i="73"/>
  <c r="AV55" i="73"/>
  <c r="AT55" i="73"/>
  <c r="AS55" i="73"/>
  <c r="AR55" i="73"/>
  <c r="AQ55" i="73"/>
  <c r="AP55" i="73"/>
  <c r="AO55" i="73"/>
  <c r="AN55" i="73"/>
  <c r="AM55" i="73"/>
  <c r="AL55" i="73"/>
  <c r="AK55" i="73"/>
  <c r="AJ55" i="73"/>
  <c r="AI55" i="73"/>
  <c r="AH55" i="73"/>
  <c r="C55" i="73"/>
  <c r="AV54" i="73"/>
  <c r="AT54" i="73"/>
  <c r="AS54" i="73"/>
  <c r="AR54" i="73"/>
  <c r="AQ54" i="73"/>
  <c r="AP54" i="73"/>
  <c r="AO54" i="73"/>
  <c r="AN54" i="73"/>
  <c r="AM54" i="73"/>
  <c r="AL54" i="73"/>
  <c r="AK54" i="73"/>
  <c r="AJ54" i="73"/>
  <c r="AI54" i="73"/>
  <c r="AH54" i="73"/>
  <c r="C54" i="73"/>
  <c r="AV53" i="73"/>
  <c r="AT53" i="73"/>
  <c r="AS53" i="73"/>
  <c r="AR53" i="73"/>
  <c r="AQ53" i="73"/>
  <c r="AP53" i="73"/>
  <c r="AO53" i="73"/>
  <c r="AN53" i="73"/>
  <c r="AM53" i="73"/>
  <c r="AL53" i="73"/>
  <c r="AK53" i="73"/>
  <c r="AJ53" i="73"/>
  <c r="AI53" i="73"/>
  <c r="AH53" i="73"/>
  <c r="C53" i="73"/>
  <c r="AW53" i="73"/>
  <c r="AV52" i="73"/>
  <c r="AT52" i="73"/>
  <c r="AS52" i="73"/>
  <c r="AR52" i="73"/>
  <c r="AQ52" i="73"/>
  <c r="AP52" i="73"/>
  <c r="AO52" i="73"/>
  <c r="AN52" i="73"/>
  <c r="AM52" i="73"/>
  <c r="AL52" i="73"/>
  <c r="AK52" i="73"/>
  <c r="AJ52" i="73"/>
  <c r="AI52" i="73"/>
  <c r="AH52" i="73"/>
  <c r="C52" i="73"/>
  <c r="AW52" i="73"/>
  <c r="AV51" i="73"/>
  <c r="AT51" i="73"/>
  <c r="AS51" i="73"/>
  <c r="AR51" i="73"/>
  <c r="AQ51" i="73"/>
  <c r="AP51" i="73"/>
  <c r="AO51" i="73"/>
  <c r="AN51" i="73"/>
  <c r="AM51" i="73"/>
  <c r="AL51" i="73"/>
  <c r="AK51" i="73"/>
  <c r="AJ51" i="73"/>
  <c r="AI51" i="73"/>
  <c r="AH51" i="73"/>
  <c r="C51" i="73"/>
  <c r="AV50" i="73"/>
  <c r="AT50" i="73"/>
  <c r="AS50" i="73"/>
  <c r="AR50" i="73"/>
  <c r="AQ50" i="73"/>
  <c r="AP50" i="73"/>
  <c r="AO50" i="73"/>
  <c r="AN50" i="73"/>
  <c r="AM50" i="73"/>
  <c r="AL50" i="73"/>
  <c r="AK50" i="73"/>
  <c r="AJ50" i="73"/>
  <c r="AI50" i="73"/>
  <c r="AH50" i="73"/>
  <c r="C50" i="73"/>
  <c r="AV49" i="73"/>
  <c r="AT49" i="73"/>
  <c r="AS49" i="73"/>
  <c r="AR49" i="73"/>
  <c r="AQ49" i="73"/>
  <c r="AP49" i="73"/>
  <c r="AO49" i="73"/>
  <c r="AN49" i="73"/>
  <c r="AM49" i="73"/>
  <c r="AL49" i="73"/>
  <c r="AK49" i="73"/>
  <c r="AJ49" i="73"/>
  <c r="AI49" i="73"/>
  <c r="AH49" i="73"/>
  <c r="C49" i="73"/>
  <c r="AW49" i="73"/>
  <c r="AV48" i="73"/>
  <c r="AT48" i="73"/>
  <c r="AS48" i="73"/>
  <c r="AR48" i="73"/>
  <c r="AQ48" i="73"/>
  <c r="AP48" i="73"/>
  <c r="AO48" i="73"/>
  <c r="AN48" i="73"/>
  <c r="AM48" i="73"/>
  <c r="AL48" i="73"/>
  <c r="AK48" i="73"/>
  <c r="AJ48" i="73"/>
  <c r="AI48" i="73"/>
  <c r="AH48" i="73"/>
  <c r="C48" i="73"/>
  <c r="AW48" i="73"/>
  <c r="AV47" i="73"/>
  <c r="AT47" i="73"/>
  <c r="AS47" i="73"/>
  <c r="AR47" i="73"/>
  <c r="AQ47" i="73"/>
  <c r="AP47" i="73"/>
  <c r="AO47" i="73"/>
  <c r="AN47" i="73"/>
  <c r="AM47" i="73"/>
  <c r="AL47" i="73"/>
  <c r="AK47" i="73"/>
  <c r="AJ47" i="73"/>
  <c r="AI47" i="73"/>
  <c r="AH47" i="73"/>
  <c r="C47" i="73"/>
  <c r="AV46" i="73"/>
  <c r="AT46" i="73"/>
  <c r="AS46" i="73"/>
  <c r="AR46" i="73"/>
  <c r="AQ46" i="73"/>
  <c r="AP46" i="73"/>
  <c r="AO46" i="73"/>
  <c r="AN46" i="73"/>
  <c r="AM46" i="73"/>
  <c r="AL46" i="73"/>
  <c r="AK46" i="73"/>
  <c r="AJ46" i="73"/>
  <c r="AI46" i="73"/>
  <c r="AH46" i="73"/>
  <c r="C46" i="73"/>
  <c r="AV45" i="73"/>
  <c r="AT45" i="73"/>
  <c r="AS45" i="73"/>
  <c r="AR45" i="73"/>
  <c r="AQ45" i="73"/>
  <c r="AP45" i="73"/>
  <c r="AO45" i="73"/>
  <c r="AN45" i="73"/>
  <c r="AM45" i="73"/>
  <c r="AL45" i="73"/>
  <c r="AK45" i="73"/>
  <c r="AJ45" i="73"/>
  <c r="AI45" i="73"/>
  <c r="AH45" i="73"/>
  <c r="C45" i="73"/>
  <c r="AW45" i="73"/>
  <c r="AV44" i="73"/>
  <c r="AT44" i="73"/>
  <c r="AS44" i="73"/>
  <c r="AR44" i="73"/>
  <c r="AQ44" i="73"/>
  <c r="AP44" i="73"/>
  <c r="AO44" i="73"/>
  <c r="AN44" i="73"/>
  <c r="AM44" i="73"/>
  <c r="AL44" i="73"/>
  <c r="AK44" i="73"/>
  <c r="AJ44" i="73"/>
  <c r="AI44" i="73"/>
  <c r="AH44" i="73"/>
  <c r="C44" i="73"/>
  <c r="AW44" i="73"/>
  <c r="AV43" i="73"/>
  <c r="AT43" i="73"/>
  <c r="AS43" i="73"/>
  <c r="AR43" i="73"/>
  <c r="AQ43" i="73"/>
  <c r="AP43" i="73"/>
  <c r="AO43" i="73"/>
  <c r="AN43" i="73"/>
  <c r="AM43" i="73"/>
  <c r="AL43" i="73"/>
  <c r="AK43" i="73"/>
  <c r="AJ43" i="73"/>
  <c r="AI43" i="73"/>
  <c r="AH43" i="73"/>
  <c r="C43" i="73"/>
  <c r="AV42" i="73"/>
  <c r="AT42" i="73"/>
  <c r="AS42" i="73"/>
  <c r="AR42" i="73"/>
  <c r="AQ42" i="73"/>
  <c r="AP42" i="73"/>
  <c r="AO42" i="73"/>
  <c r="AN42" i="73"/>
  <c r="AM42" i="73"/>
  <c r="AL42" i="73"/>
  <c r="AK42" i="73"/>
  <c r="AJ42" i="73"/>
  <c r="AI42" i="73"/>
  <c r="AH42" i="73"/>
  <c r="C42" i="73"/>
  <c r="AV41" i="73"/>
  <c r="AT41" i="73"/>
  <c r="AS41" i="73"/>
  <c r="AR41" i="73"/>
  <c r="AQ41" i="73"/>
  <c r="AP41" i="73"/>
  <c r="AO41" i="73"/>
  <c r="AN41" i="73"/>
  <c r="AM41" i="73"/>
  <c r="AL41" i="73"/>
  <c r="AK41" i="73"/>
  <c r="AJ41" i="73"/>
  <c r="AI41" i="73"/>
  <c r="AH41" i="73"/>
  <c r="C41" i="73"/>
  <c r="AW41" i="73"/>
  <c r="AV40" i="73"/>
  <c r="AT40" i="73"/>
  <c r="AS40" i="73"/>
  <c r="AR40" i="73"/>
  <c r="AQ40" i="73"/>
  <c r="AP40" i="73"/>
  <c r="AO40" i="73"/>
  <c r="AN40" i="73"/>
  <c r="AM40" i="73"/>
  <c r="AL40" i="73"/>
  <c r="AK40" i="73"/>
  <c r="AJ40" i="73"/>
  <c r="AI40" i="73"/>
  <c r="AH40" i="73"/>
  <c r="C40" i="73"/>
  <c r="AW40" i="73"/>
  <c r="AV39" i="73"/>
  <c r="AT39" i="73"/>
  <c r="AS39" i="73"/>
  <c r="AR39" i="73"/>
  <c r="AQ39" i="73"/>
  <c r="AP39" i="73"/>
  <c r="AO39" i="73"/>
  <c r="AN39" i="73"/>
  <c r="AM39" i="73"/>
  <c r="AL39" i="73"/>
  <c r="AK39" i="73"/>
  <c r="AJ39" i="73"/>
  <c r="AI39" i="73"/>
  <c r="AH39" i="73"/>
  <c r="C39" i="73"/>
  <c r="AV38" i="73"/>
  <c r="AT38" i="73"/>
  <c r="AS38" i="73"/>
  <c r="AR38" i="73"/>
  <c r="AQ38" i="73"/>
  <c r="AP38" i="73"/>
  <c r="AO38" i="73"/>
  <c r="AN38" i="73"/>
  <c r="AM38" i="73"/>
  <c r="AL38" i="73"/>
  <c r="AK38" i="73"/>
  <c r="AJ38" i="73"/>
  <c r="AI38" i="73"/>
  <c r="AH38" i="73"/>
  <c r="C38" i="73"/>
  <c r="AV37" i="73"/>
  <c r="AT37" i="73"/>
  <c r="AS37" i="73"/>
  <c r="AR37" i="73"/>
  <c r="AQ37" i="73"/>
  <c r="AP37" i="73"/>
  <c r="AO37" i="73"/>
  <c r="AN37" i="73"/>
  <c r="AM37" i="73"/>
  <c r="AL37" i="73"/>
  <c r="AK37" i="73"/>
  <c r="AJ37" i="73"/>
  <c r="AI37" i="73"/>
  <c r="AH37" i="73"/>
  <c r="C37" i="73"/>
  <c r="AW37" i="73"/>
  <c r="AV36" i="73"/>
  <c r="AT36" i="73"/>
  <c r="AS36" i="73"/>
  <c r="AR36" i="73"/>
  <c r="AQ36" i="73"/>
  <c r="AP36" i="73"/>
  <c r="AO36" i="73"/>
  <c r="AN36" i="73"/>
  <c r="AM36" i="73"/>
  <c r="AL36" i="73"/>
  <c r="AK36" i="73"/>
  <c r="AJ36" i="73"/>
  <c r="AI36" i="73"/>
  <c r="AH36" i="73"/>
  <c r="C36" i="73"/>
  <c r="AW36" i="73"/>
  <c r="AV35" i="73"/>
  <c r="AT35" i="73"/>
  <c r="AS35" i="73"/>
  <c r="AR35" i="73"/>
  <c r="AQ35" i="73"/>
  <c r="AP35" i="73"/>
  <c r="AO35" i="73"/>
  <c r="AN35" i="73"/>
  <c r="AM35" i="73"/>
  <c r="AL35" i="73"/>
  <c r="AK35" i="73"/>
  <c r="AJ35" i="73"/>
  <c r="AI35" i="73"/>
  <c r="AH35" i="73"/>
  <c r="C35" i="73"/>
  <c r="AB34" i="73"/>
  <c r="AG34" i="73"/>
  <c r="AH34" i="73"/>
  <c r="C34" i="73"/>
  <c r="AW34" i="73"/>
  <c r="AT34" i="73"/>
  <c r="AS34" i="73"/>
  <c r="M34" i="73"/>
  <c r="AR34" i="73"/>
  <c r="AQ34" i="73"/>
  <c r="AP34" i="73"/>
  <c r="AO34" i="73"/>
  <c r="AN34" i="73"/>
  <c r="AM34" i="73"/>
  <c r="AL34" i="73"/>
  <c r="AK34" i="73"/>
  <c r="AJ34" i="73"/>
  <c r="AI34" i="73"/>
  <c r="Q34" i="73"/>
  <c r="AV34" i="73"/>
  <c r="AT33" i="73"/>
  <c r="AS33" i="73"/>
  <c r="AQ33" i="73"/>
  <c r="AP33" i="73"/>
  <c r="AO33" i="73"/>
  <c r="AM33" i="73"/>
  <c r="AL33" i="73"/>
  <c r="AK33" i="73"/>
  <c r="AJ33" i="73"/>
  <c r="AI33" i="73"/>
  <c r="AB33" i="73"/>
  <c r="C33" i="73"/>
  <c r="M33" i="73"/>
  <c r="Q33" i="73"/>
  <c r="AV33" i="73"/>
  <c r="I33" i="73"/>
  <c r="AN33" i="73"/>
  <c r="AT32" i="73"/>
  <c r="AS32" i="73"/>
  <c r="AQ32" i="73"/>
  <c r="AP32" i="73"/>
  <c r="AO32" i="73"/>
  <c r="AM32" i="73"/>
  <c r="AL32" i="73"/>
  <c r="AK32" i="73"/>
  <c r="AJ32" i="73"/>
  <c r="AI32" i="73"/>
  <c r="AB32" i="73"/>
  <c r="AG32" i="73"/>
  <c r="AH32" i="73"/>
  <c r="Q32" i="73"/>
  <c r="AV32" i="73"/>
  <c r="M32" i="73"/>
  <c r="I32" i="73"/>
  <c r="AN32" i="73"/>
  <c r="Q31" i="73"/>
  <c r="AV31" i="73"/>
  <c r="AT31" i="73"/>
  <c r="AS31" i="73"/>
  <c r="AQ31" i="73"/>
  <c r="AP31" i="73"/>
  <c r="AO31" i="73"/>
  <c r="AM31" i="73"/>
  <c r="AL31" i="73"/>
  <c r="AK31" i="73"/>
  <c r="AJ31" i="73"/>
  <c r="AI31" i="73"/>
  <c r="AB31" i="73"/>
  <c r="M31" i="73"/>
  <c r="AR31" i="73"/>
  <c r="X31" i="73"/>
  <c r="I31" i="73"/>
  <c r="R31" i="73"/>
  <c r="C31" i="73"/>
  <c r="AN31" i="73"/>
  <c r="AF30" i="73"/>
  <c r="Q30" i="73"/>
  <c r="AT30" i="73"/>
  <c r="AS30" i="73"/>
  <c r="AQ30" i="73"/>
  <c r="AP30" i="73"/>
  <c r="AO30" i="73"/>
  <c r="AM30" i="73"/>
  <c r="AL30" i="73"/>
  <c r="AK30" i="73"/>
  <c r="AJ30" i="73"/>
  <c r="AI30" i="73"/>
  <c r="AB30" i="73"/>
  <c r="X30" i="73"/>
  <c r="M30" i="73"/>
  <c r="I30" i="73"/>
  <c r="AF29" i="73"/>
  <c r="Q29" i="73"/>
  <c r="AV29" i="73"/>
  <c r="AT29" i="73"/>
  <c r="AS29" i="73"/>
  <c r="AQ29" i="73"/>
  <c r="AP29" i="73"/>
  <c r="AO29" i="73"/>
  <c r="AM29" i="73"/>
  <c r="AL29" i="73"/>
  <c r="AK29" i="73"/>
  <c r="AJ29" i="73"/>
  <c r="AI29" i="73"/>
  <c r="AB29" i="73"/>
  <c r="M29" i="73"/>
  <c r="AR29" i="73"/>
  <c r="X29" i="73"/>
  <c r="AG29" i="73"/>
  <c r="AH29" i="73"/>
  <c r="I29" i="73"/>
  <c r="R29" i="73"/>
  <c r="C29" i="73"/>
  <c r="AW29" i="73"/>
  <c r="AF28" i="73"/>
  <c r="Q28" i="73"/>
  <c r="AV28" i="73"/>
  <c r="AT28" i="73"/>
  <c r="AS28" i="73"/>
  <c r="AQ28" i="73"/>
  <c r="AP28" i="73"/>
  <c r="AO28" i="73"/>
  <c r="AM28" i="73"/>
  <c r="AL28" i="73"/>
  <c r="AK28" i="73"/>
  <c r="AJ28" i="73"/>
  <c r="AI28" i="73"/>
  <c r="AB28" i="73"/>
  <c r="X28" i="73"/>
  <c r="M28" i="73"/>
  <c r="I28" i="73"/>
  <c r="AF27" i="73"/>
  <c r="Q27" i="73"/>
  <c r="AV27" i="73"/>
  <c r="AT27" i="73"/>
  <c r="AS27" i="73"/>
  <c r="AQ27" i="73"/>
  <c r="AP27" i="73"/>
  <c r="AO27" i="73"/>
  <c r="AM27" i="73"/>
  <c r="AL27" i="73"/>
  <c r="AK27" i="73"/>
  <c r="AJ27" i="73"/>
  <c r="AI27" i="73"/>
  <c r="AB27" i="73"/>
  <c r="M27" i="73"/>
  <c r="AR27" i="73"/>
  <c r="X27" i="73"/>
  <c r="I27" i="73"/>
  <c r="R27" i="73"/>
  <c r="C27" i="73"/>
  <c r="AF26" i="73"/>
  <c r="Q26" i="73"/>
  <c r="AV26" i="73"/>
  <c r="AT26" i="73"/>
  <c r="AS26" i="73"/>
  <c r="AQ26" i="73"/>
  <c r="AP26" i="73"/>
  <c r="AO26" i="73"/>
  <c r="AM26" i="73"/>
  <c r="AL26" i="73"/>
  <c r="AK26" i="73"/>
  <c r="AJ26" i="73"/>
  <c r="AI26" i="73"/>
  <c r="AB26" i="73"/>
  <c r="X26" i="73"/>
  <c r="M26" i="73"/>
  <c r="I26" i="73"/>
  <c r="AF25" i="73"/>
  <c r="Q25" i="73"/>
  <c r="AV25" i="73"/>
  <c r="AT25" i="73"/>
  <c r="AS25" i="73"/>
  <c r="AQ25" i="73"/>
  <c r="AP25" i="73"/>
  <c r="AO25" i="73"/>
  <c r="AM25" i="73"/>
  <c r="AL25" i="73"/>
  <c r="AK25" i="73"/>
  <c r="AJ25" i="73"/>
  <c r="AI25" i="73"/>
  <c r="AB25" i="73"/>
  <c r="M25" i="73"/>
  <c r="M10" i="73"/>
  <c r="M11" i="73"/>
  <c r="M12" i="73"/>
  <c r="M13" i="73"/>
  <c r="M14" i="73"/>
  <c r="M15" i="73"/>
  <c r="M16" i="73"/>
  <c r="M17" i="73"/>
  <c r="M18" i="73"/>
  <c r="M19" i="73"/>
  <c r="M20" i="73"/>
  <c r="M21" i="73"/>
  <c r="M22" i="73"/>
  <c r="M23" i="73"/>
  <c r="M24" i="73"/>
  <c r="M9" i="73"/>
  <c r="X25" i="73"/>
  <c r="I25" i="73"/>
  <c r="AF24" i="73"/>
  <c r="Q24" i="73"/>
  <c r="AV24" i="73"/>
  <c r="AT24" i="73"/>
  <c r="AS24" i="73"/>
  <c r="AQ24" i="73"/>
  <c r="AP24" i="73"/>
  <c r="AO24" i="73"/>
  <c r="AM24" i="73"/>
  <c r="AL24" i="73"/>
  <c r="AK24" i="73"/>
  <c r="AJ24" i="73"/>
  <c r="AI24" i="73"/>
  <c r="AB24" i="73"/>
  <c r="X24" i="73"/>
  <c r="I24" i="73"/>
  <c r="AF23" i="73"/>
  <c r="Q23" i="73"/>
  <c r="AV23" i="73"/>
  <c r="AT23" i="73"/>
  <c r="AS23" i="73"/>
  <c r="AQ23" i="73"/>
  <c r="AP23" i="73"/>
  <c r="AO23" i="73"/>
  <c r="AM23" i="73"/>
  <c r="AL23" i="73"/>
  <c r="AK23" i="73"/>
  <c r="AJ23" i="73"/>
  <c r="AI23" i="73"/>
  <c r="AB23" i="73"/>
  <c r="AR23" i="73"/>
  <c r="X23" i="73"/>
  <c r="I23" i="73"/>
  <c r="R23" i="73"/>
  <c r="C23" i="73"/>
  <c r="AF22" i="73"/>
  <c r="Q22" i="73"/>
  <c r="AV22" i="73"/>
  <c r="AT22" i="73"/>
  <c r="AS22" i="73"/>
  <c r="AQ22" i="73"/>
  <c r="AP22" i="73"/>
  <c r="AO22" i="73"/>
  <c r="AM22" i="73"/>
  <c r="AL22" i="73"/>
  <c r="AK22" i="73"/>
  <c r="AJ22" i="73"/>
  <c r="AI22" i="73"/>
  <c r="AB22" i="73"/>
  <c r="AR22" i="73"/>
  <c r="X22" i="73"/>
  <c r="I22" i="73"/>
  <c r="AF21" i="73"/>
  <c r="Q21" i="73"/>
  <c r="AV21" i="73"/>
  <c r="AT21" i="73"/>
  <c r="AS21" i="73"/>
  <c r="AQ21" i="73"/>
  <c r="AP21" i="73"/>
  <c r="AO21" i="73"/>
  <c r="AM21" i="73"/>
  <c r="AL21" i="73"/>
  <c r="AK21" i="73"/>
  <c r="AJ21" i="73"/>
  <c r="AI21" i="73"/>
  <c r="AI10" i="73"/>
  <c r="AI11" i="73"/>
  <c r="AI12" i="73"/>
  <c r="AI15" i="73"/>
  <c r="AI16" i="73"/>
  <c r="AI18" i="73"/>
  <c r="AI19" i="73"/>
  <c r="AI20" i="73"/>
  <c r="AI9" i="73"/>
  <c r="AB21" i="73"/>
  <c r="AR21" i="73"/>
  <c r="X21" i="73"/>
  <c r="I21" i="73"/>
  <c r="R21" i="73"/>
  <c r="C21" i="73"/>
  <c r="AT20" i="73"/>
  <c r="AS20" i="73"/>
  <c r="AQ20" i="73"/>
  <c r="AP20" i="73"/>
  <c r="AO20" i="73"/>
  <c r="AM20" i="73"/>
  <c r="AL20" i="73"/>
  <c r="AK20" i="73"/>
  <c r="AJ20" i="73"/>
  <c r="AF20" i="73"/>
  <c r="Q20" i="73"/>
  <c r="AV20" i="73"/>
  <c r="AB20" i="73"/>
  <c r="X20" i="73"/>
  <c r="I20" i="73"/>
  <c r="AF19" i="73"/>
  <c r="Q19" i="73"/>
  <c r="AV19" i="73"/>
  <c r="AT19" i="73"/>
  <c r="AS19" i="73"/>
  <c r="AQ19" i="73"/>
  <c r="AP19" i="73"/>
  <c r="AO19" i="73"/>
  <c r="AM19" i="73"/>
  <c r="AL19" i="73"/>
  <c r="AK19" i="73"/>
  <c r="AJ19" i="73"/>
  <c r="AB19" i="73"/>
  <c r="AR19" i="73"/>
  <c r="X19" i="73"/>
  <c r="AG19" i="73"/>
  <c r="AH19" i="73"/>
  <c r="I19" i="73"/>
  <c r="R19" i="73"/>
  <c r="C19" i="73"/>
  <c r="AW19" i="73"/>
  <c r="AF18" i="73"/>
  <c r="Q18" i="73"/>
  <c r="AV18" i="73"/>
  <c r="AT18" i="73"/>
  <c r="AT10" i="73"/>
  <c r="AT11" i="73"/>
  <c r="AT12" i="73"/>
  <c r="AT15" i="73"/>
  <c r="AT16" i="73"/>
  <c r="AT17" i="73"/>
  <c r="AT9" i="73"/>
  <c r="AS18" i="73"/>
  <c r="AQ18" i="73"/>
  <c r="AP18" i="73"/>
  <c r="AO18" i="73"/>
  <c r="AM18" i="73"/>
  <c r="AL18" i="73"/>
  <c r="AK18" i="73"/>
  <c r="AJ18" i="73"/>
  <c r="AB18" i="73"/>
  <c r="AR18" i="73"/>
  <c r="X18" i="73"/>
  <c r="I18" i="73"/>
  <c r="R18" i="73"/>
  <c r="C18" i="73"/>
  <c r="AF17" i="73"/>
  <c r="Q17" i="73"/>
  <c r="AV17" i="73"/>
  <c r="AS17" i="73"/>
  <c r="AQ17" i="73"/>
  <c r="AP17" i="73"/>
  <c r="AO17" i="73"/>
  <c r="X17" i="73"/>
  <c r="I17" i="73"/>
  <c r="R17" i="73"/>
  <c r="C17" i="73"/>
  <c r="AM17" i="73"/>
  <c r="AL17" i="73"/>
  <c r="AK17" i="73"/>
  <c r="AJ17" i="73"/>
  <c r="AB17" i="73"/>
  <c r="AF16" i="73"/>
  <c r="Q16" i="73"/>
  <c r="AV16" i="73"/>
  <c r="AS16" i="73"/>
  <c r="AQ16" i="73"/>
  <c r="AQ10" i="73"/>
  <c r="AQ11" i="73"/>
  <c r="AQ12" i="73"/>
  <c r="AQ15" i="73"/>
  <c r="AQ9" i="73"/>
  <c r="AP16" i="73"/>
  <c r="AO16" i="73"/>
  <c r="AM16" i="73"/>
  <c r="AL16" i="73"/>
  <c r="AK16" i="73"/>
  <c r="AJ16" i="73"/>
  <c r="X16" i="73"/>
  <c r="AB16" i="73"/>
  <c r="AG16" i="73"/>
  <c r="AH16" i="73"/>
  <c r="I16" i="73"/>
  <c r="AF15" i="73"/>
  <c r="Q15" i="73"/>
  <c r="AV15" i="73"/>
  <c r="AS15" i="73"/>
  <c r="AP15" i="73"/>
  <c r="AO15" i="73"/>
  <c r="AM15" i="73"/>
  <c r="AL15" i="73"/>
  <c r="AL10" i="73"/>
  <c r="AL11" i="73"/>
  <c r="AL12" i="73"/>
  <c r="AK15" i="73"/>
  <c r="AJ15" i="73"/>
  <c r="AB15" i="73"/>
  <c r="X15" i="73"/>
  <c r="I15" i="73"/>
  <c r="AN15" i="73"/>
  <c r="R15" i="73"/>
  <c r="C15" i="73"/>
  <c r="AF14" i="73"/>
  <c r="AB14" i="73"/>
  <c r="X14" i="73"/>
  <c r="AG14" i="73"/>
  <c r="AH14" i="73"/>
  <c r="I14" i="73"/>
  <c r="Q14" i="73"/>
  <c r="R14" i="73"/>
  <c r="C14" i="73"/>
  <c r="AW14" i="73"/>
  <c r="X13" i="73"/>
  <c r="AB13" i="73"/>
  <c r="AF13" i="73"/>
  <c r="AG13" i="73"/>
  <c r="AH13" i="73"/>
  <c r="I13" i="73"/>
  <c r="Q13" i="73"/>
  <c r="R13" i="73"/>
  <c r="C13" i="73"/>
  <c r="AW13" i="73"/>
  <c r="AS12" i="73"/>
  <c r="AP12" i="73"/>
  <c r="AO12" i="73"/>
  <c r="X12" i="73"/>
  <c r="I12" i="73"/>
  <c r="AM12" i="73"/>
  <c r="AK12" i="73"/>
  <c r="AJ12" i="73"/>
  <c r="AB12" i="73"/>
  <c r="AF12" i="73"/>
  <c r="Q12" i="73"/>
  <c r="AV12" i="73"/>
  <c r="R12" i="73"/>
  <c r="C12" i="73"/>
  <c r="AR12" i="73"/>
  <c r="AS11" i="73"/>
  <c r="AS10" i="73"/>
  <c r="AP11" i="73"/>
  <c r="AO11" i="73"/>
  <c r="X11" i="73"/>
  <c r="I11" i="73"/>
  <c r="AN11" i="73"/>
  <c r="AM11" i="73"/>
  <c r="AK11" i="73"/>
  <c r="AK10" i="73"/>
  <c r="AJ11" i="73"/>
  <c r="AF11" i="73"/>
  <c r="AF10" i="73"/>
  <c r="AF9" i="73"/>
  <c r="AB11" i="73"/>
  <c r="AG11" i="73"/>
  <c r="AH11" i="73"/>
  <c r="Q11" i="73"/>
  <c r="R11" i="73"/>
  <c r="C11" i="73"/>
  <c r="Q10" i="73"/>
  <c r="AV10" i="73"/>
  <c r="AP10" i="73"/>
  <c r="AO10" i="73"/>
  <c r="X10" i="73"/>
  <c r="I10" i="73"/>
  <c r="AN10" i="73"/>
  <c r="AM10" i="73"/>
  <c r="AM9" i="73"/>
  <c r="AJ10" i="73"/>
  <c r="AB10" i="73"/>
  <c r="AR10" i="73"/>
  <c r="AD9" i="73"/>
  <c r="AC9" i="73"/>
  <c r="AA9" i="73"/>
  <c r="Z9" i="73"/>
  <c r="Y9" i="73"/>
  <c r="W9" i="73"/>
  <c r="V9" i="73"/>
  <c r="U9" i="73"/>
  <c r="T9" i="73"/>
  <c r="S9" i="73"/>
  <c r="P9" i="73"/>
  <c r="O9" i="73"/>
  <c r="N9" i="73"/>
  <c r="L9" i="73"/>
  <c r="K9" i="73"/>
  <c r="J9" i="73"/>
  <c r="H9" i="73"/>
  <c r="G9" i="73"/>
  <c r="F9" i="73"/>
  <c r="E9" i="73"/>
  <c r="D9" i="73"/>
  <c r="D9" i="72"/>
  <c r="E9" i="72"/>
  <c r="F9" i="72"/>
  <c r="G9" i="72"/>
  <c r="H9" i="72"/>
  <c r="J9" i="72"/>
  <c r="K9" i="72"/>
  <c r="L9" i="72"/>
  <c r="N9" i="72"/>
  <c r="O9" i="72"/>
  <c r="S9" i="72"/>
  <c r="T9" i="72"/>
  <c r="U9" i="72"/>
  <c r="V9" i="72"/>
  <c r="W9" i="72"/>
  <c r="Y9" i="72"/>
  <c r="Z9" i="72"/>
  <c r="AA9" i="72"/>
  <c r="AC9" i="72"/>
  <c r="AD9" i="72"/>
  <c r="AV10" i="72"/>
  <c r="AI10" i="72"/>
  <c r="AJ10" i="72"/>
  <c r="AJ11" i="72"/>
  <c r="AJ12" i="72"/>
  <c r="AJ9" i="72"/>
  <c r="AJ15" i="72"/>
  <c r="AJ17" i="72"/>
  <c r="AJ18" i="72"/>
  <c r="AJ19" i="72"/>
  <c r="AJ20" i="72"/>
  <c r="AJ21" i="72"/>
  <c r="AJ22" i="72"/>
  <c r="AJ23" i="72"/>
  <c r="AJ24" i="72"/>
  <c r="AJ25" i="72"/>
  <c r="AJ26" i="72"/>
  <c r="AJ27" i="72"/>
  <c r="AJ28" i="72"/>
  <c r="AJ29" i="72"/>
  <c r="AJ30" i="72"/>
  <c r="AJ31" i="72"/>
  <c r="AJ32" i="72"/>
  <c r="AJ33" i="72"/>
  <c r="AJ34" i="72"/>
  <c r="AJ35" i="72"/>
  <c r="AJ36" i="72"/>
  <c r="AJ37" i="72"/>
  <c r="AJ38" i="72"/>
  <c r="AJ39" i="72"/>
  <c r="AJ40" i="72"/>
  <c r="AJ41" i="72"/>
  <c r="AJ42" i="72"/>
  <c r="AJ43" i="72"/>
  <c r="AJ44" i="72"/>
  <c r="AJ45" i="72"/>
  <c r="AJ46" i="72"/>
  <c r="AJ47" i="72"/>
  <c r="AJ48" i="72"/>
  <c r="AJ49" i="72"/>
  <c r="AJ50" i="72"/>
  <c r="AK10" i="72"/>
  <c r="AK11" i="72"/>
  <c r="AK12" i="72"/>
  <c r="AK9" i="72"/>
  <c r="AK15" i="72"/>
  <c r="AK17" i="72"/>
  <c r="AK18" i="72"/>
  <c r="AK19" i="72"/>
  <c r="AK20" i="72"/>
  <c r="AK21" i="72"/>
  <c r="AK22" i="72"/>
  <c r="AK23" i="72"/>
  <c r="AK24" i="72"/>
  <c r="AK25" i="72"/>
  <c r="AK26" i="72"/>
  <c r="AK27" i="72"/>
  <c r="AK28" i="72"/>
  <c r="AK29" i="72"/>
  <c r="AK30" i="72"/>
  <c r="AK31" i="72"/>
  <c r="AK32" i="72"/>
  <c r="AK33" i="72"/>
  <c r="AK34" i="72"/>
  <c r="AK35" i="72"/>
  <c r="AK36" i="72"/>
  <c r="AK37" i="72"/>
  <c r="AK38" i="72"/>
  <c r="AK39" i="72"/>
  <c r="AK40" i="72"/>
  <c r="AK41" i="72"/>
  <c r="AK42" i="72"/>
  <c r="AK43" i="72"/>
  <c r="AK44" i="72"/>
  <c r="AK45" i="72"/>
  <c r="AK46" i="72"/>
  <c r="AK47" i="72"/>
  <c r="AK48" i="72"/>
  <c r="AK49" i="72"/>
  <c r="AK50" i="72"/>
  <c r="AL10" i="72"/>
  <c r="AM10" i="72"/>
  <c r="AN10" i="72"/>
  <c r="AO10" i="72"/>
  <c r="AO11" i="72"/>
  <c r="AO12" i="72"/>
  <c r="AO9" i="72"/>
  <c r="AO15" i="72"/>
  <c r="AO17" i="72"/>
  <c r="AO18" i="72"/>
  <c r="AO19" i="72"/>
  <c r="AO20" i="72"/>
  <c r="AO21" i="72"/>
  <c r="AO22" i="72"/>
  <c r="AO23" i="72"/>
  <c r="AO24" i="72"/>
  <c r="AO25" i="72"/>
  <c r="AO26" i="72"/>
  <c r="AO27" i="72"/>
  <c r="AO28" i="72"/>
  <c r="AO29" i="72"/>
  <c r="AO30" i="72"/>
  <c r="AO31" i="72"/>
  <c r="AO32" i="72"/>
  <c r="AO33" i="72"/>
  <c r="AO34" i="72"/>
  <c r="AO35" i="72"/>
  <c r="AO36" i="72"/>
  <c r="AO37" i="72"/>
  <c r="AO38" i="72"/>
  <c r="AO39" i="72"/>
  <c r="AO40" i="72"/>
  <c r="AO41" i="72"/>
  <c r="AO42" i="72"/>
  <c r="AO43" i="72"/>
  <c r="AO44" i="72"/>
  <c r="AO45" i="72"/>
  <c r="AO46" i="72"/>
  <c r="AO47" i="72"/>
  <c r="AO48" i="72"/>
  <c r="AO49" i="72"/>
  <c r="AO50" i="72"/>
  <c r="AP10" i="72"/>
  <c r="AQ10" i="72"/>
  <c r="AR10" i="72"/>
  <c r="AS10" i="72"/>
  <c r="AS11" i="72"/>
  <c r="AS12" i="72"/>
  <c r="AS9" i="72"/>
  <c r="AS15" i="72"/>
  <c r="AS17" i="72"/>
  <c r="AS18" i="72"/>
  <c r="AS19" i="72"/>
  <c r="AS20" i="72"/>
  <c r="AS21" i="72"/>
  <c r="AS22" i="72"/>
  <c r="AS23" i="72"/>
  <c r="AS24" i="72"/>
  <c r="AS25" i="72"/>
  <c r="AS26" i="72"/>
  <c r="AS27" i="72"/>
  <c r="AS28" i="72"/>
  <c r="AS29" i="72"/>
  <c r="AS30" i="72"/>
  <c r="AS31" i="72"/>
  <c r="AS32" i="72"/>
  <c r="AS33" i="72"/>
  <c r="AS34" i="72"/>
  <c r="AS35" i="72"/>
  <c r="AS36" i="72"/>
  <c r="AS37" i="72"/>
  <c r="AS38" i="72"/>
  <c r="AS39" i="72"/>
  <c r="AS40" i="72"/>
  <c r="AS41" i="72"/>
  <c r="AS42" i="72"/>
  <c r="AS43" i="72"/>
  <c r="AS44" i="72"/>
  <c r="AS45" i="72"/>
  <c r="AS46" i="72"/>
  <c r="AS47" i="72"/>
  <c r="AS48" i="72"/>
  <c r="AS49" i="72"/>
  <c r="AS50" i="72"/>
  <c r="AT10" i="72"/>
  <c r="AV11" i="72"/>
  <c r="AI11" i="72"/>
  <c r="AL11" i="72"/>
  <c r="AM11" i="72"/>
  <c r="AN11" i="72"/>
  <c r="AP11" i="72"/>
  <c r="AQ11" i="72"/>
  <c r="AR11" i="72"/>
  <c r="AT11" i="72"/>
  <c r="AV12" i="72"/>
  <c r="AI12" i="72"/>
  <c r="AL12" i="72"/>
  <c r="AM12" i="72"/>
  <c r="AP12" i="72"/>
  <c r="AQ12" i="72"/>
  <c r="AR12" i="72"/>
  <c r="AT12" i="72"/>
  <c r="X24" i="72"/>
  <c r="X25" i="72"/>
  <c r="X26" i="72"/>
  <c r="X27" i="72"/>
  <c r="X28" i="72"/>
  <c r="X29" i="72"/>
  <c r="X30" i="72"/>
  <c r="AB30" i="72"/>
  <c r="AF30" i="72"/>
  <c r="AG30" i="72"/>
  <c r="AH30" i="72"/>
  <c r="I30" i="72"/>
  <c r="M30" i="72"/>
  <c r="Q30" i="72"/>
  <c r="R30" i="72"/>
  <c r="C30" i="72"/>
  <c r="AW30" i="72"/>
  <c r="X31" i="72"/>
  <c r="AI15" i="72"/>
  <c r="AL15" i="72"/>
  <c r="AM15" i="72"/>
  <c r="AP15" i="72"/>
  <c r="AQ15" i="72"/>
  <c r="AT15" i="72"/>
  <c r="AV15" i="72"/>
  <c r="AV17" i="72"/>
  <c r="AI17" i="72"/>
  <c r="AL17" i="72"/>
  <c r="AM17" i="72"/>
  <c r="AN17" i="72"/>
  <c r="AP17" i="72"/>
  <c r="AQ17" i="72"/>
  <c r="AR17" i="72"/>
  <c r="AT17" i="72"/>
  <c r="AV18" i="72"/>
  <c r="AL18" i="72"/>
  <c r="AM18" i="72"/>
  <c r="AN18" i="72"/>
  <c r="AP18" i="72"/>
  <c r="AQ18" i="72"/>
  <c r="AR18" i="72"/>
  <c r="AT18" i="72"/>
  <c r="AN19" i="72"/>
  <c r="AV19" i="72"/>
  <c r="AI19" i="72"/>
  <c r="AL19" i="72"/>
  <c r="AM19" i="72"/>
  <c r="AP19" i="72"/>
  <c r="AQ19" i="72"/>
  <c r="AT19" i="72"/>
  <c r="AN20" i="72"/>
  <c r="AV20" i="72"/>
  <c r="AI20" i="72"/>
  <c r="AL20" i="72"/>
  <c r="AM20" i="72"/>
  <c r="AP20" i="72"/>
  <c r="AQ20" i="72"/>
  <c r="AR20" i="72"/>
  <c r="AT20" i="72"/>
  <c r="AN21" i="72"/>
  <c r="AI21" i="72"/>
  <c r="AL21" i="72"/>
  <c r="AM21" i="72"/>
  <c r="AP21" i="72"/>
  <c r="AQ21" i="72"/>
  <c r="AR21" i="72"/>
  <c r="AT21" i="72"/>
  <c r="AV22" i="72"/>
  <c r="AI22" i="72"/>
  <c r="AL22" i="72"/>
  <c r="AM22" i="72"/>
  <c r="AP22" i="72"/>
  <c r="AQ22" i="72"/>
  <c r="AR22" i="72"/>
  <c r="AT22" i="72"/>
  <c r="AN23" i="72"/>
  <c r="AV23" i="72"/>
  <c r="AI23" i="72"/>
  <c r="AL23" i="72"/>
  <c r="AM23" i="72"/>
  <c r="AP23" i="72"/>
  <c r="AQ23" i="72"/>
  <c r="AT23" i="72"/>
  <c r="I24" i="72"/>
  <c r="AN24" i="72"/>
  <c r="M24" i="72"/>
  <c r="AB24" i="72"/>
  <c r="AR24" i="72"/>
  <c r="Q24" i="72"/>
  <c r="R24" i="72"/>
  <c r="C24" i="72"/>
  <c r="AF24" i="72"/>
  <c r="AV24" i="72"/>
  <c r="AI24" i="72"/>
  <c r="AL24" i="72"/>
  <c r="AM24" i="72"/>
  <c r="AP24" i="72"/>
  <c r="AQ24" i="72"/>
  <c r="AT24" i="72"/>
  <c r="I25" i="72"/>
  <c r="AN25" i="72"/>
  <c r="M25" i="72"/>
  <c r="AB25" i="72"/>
  <c r="AR25" i="72"/>
  <c r="Q25" i="72"/>
  <c r="R25" i="72"/>
  <c r="C25" i="72"/>
  <c r="AF25" i="72"/>
  <c r="AV25" i="72"/>
  <c r="AI25" i="72"/>
  <c r="AL25" i="72"/>
  <c r="AM25" i="72"/>
  <c r="AP25" i="72"/>
  <c r="AQ25" i="72"/>
  <c r="AT25" i="72"/>
  <c r="I26" i="72"/>
  <c r="M26" i="72"/>
  <c r="Q26" i="72"/>
  <c r="R26" i="72"/>
  <c r="C26" i="72"/>
  <c r="AB26" i="72"/>
  <c r="AF26" i="72"/>
  <c r="AV26" i="72"/>
  <c r="AI26" i="72"/>
  <c r="AL26" i="72"/>
  <c r="AM26" i="72"/>
  <c r="AP26" i="72"/>
  <c r="AQ26" i="72"/>
  <c r="AR26" i="72"/>
  <c r="AT26" i="72"/>
  <c r="I27" i="72"/>
  <c r="M27" i="72"/>
  <c r="Q27" i="72"/>
  <c r="AB27" i="72"/>
  <c r="AF27" i="72"/>
  <c r="AV27" i="72"/>
  <c r="AG27" i="72"/>
  <c r="AH27" i="72"/>
  <c r="AI27" i="72"/>
  <c r="AL27" i="72"/>
  <c r="AM27" i="72"/>
  <c r="AP27" i="72"/>
  <c r="AQ27" i="72"/>
  <c r="AR27" i="72"/>
  <c r="AT27" i="72"/>
  <c r="I28" i="72"/>
  <c r="M28" i="72"/>
  <c r="Q28" i="72"/>
  <c r="AN28" i="72"/>
  <c r="AB28" i="72"/>
  <c r="AF28" i="72"/>
  <c r="AV28" i="72"/>
  <c r="AI28" i="72"/>
  <c r="AL28" i="72"/>
  <c r="AM28" i="72"/>
  <c r="AP28" i="72"/>
  <c r="AQ28" i="72"/>
  <c r="AT28" i="72"/>
  <c r="I29" i="72"/>
  <c r="M29" i="72"/>
  <c r="Q29" i="72"/>
  <c r="AN29" i="72"/>
  <c r="AB29" i="72"/>
  <c r="AF29" i="72"/>
  <c r="AV29" i="72"/>
  <c r="AI29" i="72"/>
  <c r="AL29" i="72"/>
  <c r="AM29" i="72"/>
  <c r="AP29" i="72"/>
  <c r="AQ29" i="72"/>
  <c r="AT29" i="72"/>
  <c r="AV30" i="72"/>
  <c r="AI30" i="72"/>
  <c r="AL30" i="72"/>
  <c r="AM30" i="72"/>
  <c r="AP30" i="72"/>
  <c r="AQ30" i="72"/>
  <c r="AR30" i="72"/>
  <c r="AT30" i="72"/>
  <c r="I31" i="72"/>
  <c r="AN31" i="72"/>
  <c r="M31" i="72"/>
  <c r="Q31" i="72"/>
  <c r="R31" i="72"/>
  <c r="C31" i="72"/>
  <c r="AB31" i="72"/>
  <c r="AF31" i="72"/>
  <c r="AI31" i="72"/>
  <c r="AL31" i="72"/>
  <c r="AM31" i="72"/>
  <c r="AP31" i="72"/>
  <c r="AQ31" i="72"/>
  <c r="AT31" i="72"/>
  <c r="I32" i="72"/>
  <c r="AN32" i="72"/>
  <c r="M32" i="72"/>
  <c r="Q32" i="72"/>
  <c r="AF32" i="72"/>
  <c r="AV32" i="72"/>
  <c r="AB32" i="72"/>
  <c r="AI32" i="72"/>
  <c r="AL32" i="72"/>
  <c r="AM32" i="72"/>
  <c r="AP32" i="72"/>
  <c r="AQ32" i="72"/>
  <c r="AT32" i="72"/>
  <c r="C33" i="72"/>
  <c r="I33" i="72"/>
  <c r="M33" i="72"/>
  <c r="AB33" i="72"/>
  <c r="AR33" i="72"/>
  <c r="Q33" i="72"/>
  <c r="AF33" i="72"/>
  <c r="AV33" i="72"/>
  <c r="AI33" i="72"/>
  <c r="AL33" i="72"/>
  <c r="AM33" i="72"/>
  <c r="AN33" i="72"/>
  <c r="AP33" i="72"/>
  <c r="AQ33" i="72"/>
  <c r="AT33" i="72"/>
  <c r="C34" i="72"/>
  <c r="M34" i="72"/>
  <c r="Q34" i="72"/>
  <c r="AB34" i="72"/>
  <c r="AF34" i="72"/>
  <c r="AG34" i="72"/>
  <c r="AH34" i="72"/>
  <c r="AW34" i="72"/>
  <c r="AV34" i="72"/>
  <c r="AI34" i="72"/>
  <c r="AL34" i="72"/>
  <c r="AM34" i="72"/>
  <c r="AN34" i="72"/>
  <c r="AP34" i="72"/>
  <c r="AQ34" i="72"/>
  <c r="AT34" i="72"/>
  <c r="C35" i="72"/>
  <c r="AH35" i="72"/>
  <c r="AI35" i="72"/>
  <c r="AL35" i="72"/>
  <c r="AM35" i="72"/>
  <c r="AN35" i="72"/>
  <c r="AP35" i="72"/>
  <c r="AQ35" i="72"/>
  <c r="AR35" i="72"/>
  <c r="AT35" i="72"/>
  <c r="AV35" i="72"/>
  <c r="C36" i="72"/>
  <c r="AH36" i="72"/>
  <c r="AW36" i="72"/>
  <c r="AI36" i="72"/>
  <c r="AL36" i="72"/>
  <c r="AM36" i="72"/>
  <c r="AN36" i="72"/>
  <c r="AP36" i="72"/>
  <c r="AQ36" i="72"/>
  <c r="AR36" i="72"/>
  <c r="AT36" i="72"/>
  <c r="AV36" i="72"/>
  <c r="C37" i="72"/>
  <c r="AH37" i="72"/>
  <c r="AI37" i="72"/>
  <c r="AL37" i="72"/>
  <c r="AM37" i="72"/>
  <c r="AN37" i="72"/>
  <c r="AP37" i="72"/>
  <c r="AQ37" i="72"/>
  <c r="AR37" i="72"/>
  <c r="AT37" i="72"/>
  <c r="AV37" i="72"/>
  <c r="C38" i="72"/>
  <c r="AH38" i="72"/>
  <c r="AI38" i="72"/>
  <c r="AL38" i="72"/>
  <c r="AM38" i="72"/>
  <c r="AN38" i="72"/>
  <c r="AP38" i="72"/>
  <c r="AQ38" i="72"/>
  <c r="AR38" i="72"/>
  <c r="AT38" i="72"/>
  <c r="AV38" i="72"/>
  <c r="C39" i="72"/>
  <c r="AH39" i="72"/>
  <c r="AI39" i="72"/>
  <c r="AL39" i="72"/>
  <c r="AM39" i="72"/>
  <c r="AN39" i="72"/>
  <c r="AP39" i="72"/>
  <c r="AQ39" i="72"/>
  <c r="AR39" i="72"/>
  <c r="AT39" i="72"/>
  <c r="AV39" i="72"/>
  <c r="C40" i="72"/>
  <c r="AH40" i="72"/>
  <c r="AW40" i="72"/>
  <c r="AI40" i="72"/>
  <c r="AL40" i="72"/>
  <c r="AM40" i="72"/>
  <c r="AN40" i="72"/>
  <c r="AP40" i="72"/>
  <c r="AQ40" i="72"/>
  <c r="AR40" i="72"/>
  <c r="AT40" i="72"/>
  <c r="AV40" i="72"/>
  <c r="C41" i="72"/>
  <c r="AH41" i="72"/>
  <c r="AI41" i="72"/>
  <c r="AL41" i="72"/>
  <c r="AM41" i="72"/>
  <c r="AN41" i="72"/>
  <c r="AP41" i="72"/>
  <c r="AQ41" i="72"/>
  <c r="AR41" i="72"/>
  <c r="AT41" i="72"/>
  <c r="AV41" i="72"/>
  <c r="C42" i="72"/>
  <c r="AH42" i="72"/>
  <c r="AI42" i="72"/>
  <c r="AL42" i="72"/>
  <c r="AM42" i="72"/>
  <c r="AN42" i="72"/>
  <c r="AP42" i="72"/>
  <c r="AQ42" i="72"/>
  <c r="AR42" i="72"/>
  <c r="AT42" i="72"/>
  <c r="AV42" i="72"/>
  <c r="AW42" i="72"/>
  <c r="C43" i="72"/>
  <c r="AH43" i="72"/>
  <c r="AI43" i="72"/>
  <c r="AL43" i="72"/>
  <c r="AM43" i="72"/>
  <c r="AN43" i="72"/>
  <c r="AP43" i="72"/>
  <c r="AQ43" i="72"/>
  <c r="AR43" i="72"/>
  <c r="AT43" i="72"/>
  <c r="AV43" i="72"/>
  <c r="AW43" i="72"/>
  <c r="C44" i="72"/>
  <c r="AH44" i="72"/>
  <c r="AI44" i="72"/>
  <c r="AL44" i="72"/>
  <c r="AM44" i="72"/>
  <c r="AN44" i="72"/>
  <c r="AP44" i="72"/>
  <c r="AQ44" i="72"/>
  <c r="AR44" i="72"/>
  <c r="AT44" i="72"/>
  <c r="AV44" i="72"/>
  <c r="AW44" i="72"/>
  <c r="C45" i="72"/>
  <c r="AH45" i="72"/>
  <c r="AI45" i="72"/>
  <c r="AL45" i="72"/>
  <c r="AM45" i="72"/>
  <c r="AN45" i="72"/>
  <c r="AP45" i="72"/>
  <c r="AQ45" i="72"/>
  <c r="AR45" i="72"/>
  <c r="AT45" i="72"/>
  <c r="AV45" i="72"/>
  <c r="AW45" i="72"/>
  <c r="C46" i="72"/>
  <c r="AH46" i="72"/>
  <c r="AI46" i="72"/>
  <c r="AL46" i="72"/>
  <c r="AM46" i="72"/>
  <c r="AN46" i="72"/>
  <c r="AP46" i="72"/>
  <c r="AQ46" i="72"/>
  <c r="AR46" i="72"/>
  <c r="AT46" i="72"/>
  <c r="AV46" i="72"/>
  <c r="AW46" i="72"/>
  <c r="C47" i="72"/>
  <c r="AH47" i="72"/>
  <c r="AI47" i="72"/>
  <c r="AL47" i="72"/>
  <c r="AM47" i="72"/>
  <c r="AN47" i="72"/>
  <c r="AP47" i="72"/>
  <c r="AQ47" i="72"/>
  <c r="AR47" i="72"/>
  <c r="AT47" i="72"/>
  <c r="AV47" i="72"/>
  <c r="AW47" i="72"/>
  <c r="C48" i="72"/>
  <c r="AH48" i="72"/>
  <c r="AI48" i="72"/>
  <c r="AL48" i="72"/>
  <c r="AM48" i="72"/>
  <c r="AN48" i="72"/>
  <c r="AP48" i="72"/>
  <c r="AQ48" i="72"/>
  <c r="AR48" i="72"/>
  <c r="AT48" i="72"/>
  <c r="AV48" i="72"/>
  <c r="AW48" i="72"/>
  <c r="C49" i="72"/>
  <c r="AH49" i="72"/>
  <c r="AI49" i="72"/>
  <c r="AL49" i="72"/>
  <c r="AM49" i="72"/>
  <c r="AN49" i="72"/>
  <c r="AP49" i="72"/>
  <c r="AQ49" i="72"/>
  <c r="AR49" i="72"/>
  <c r="AT49" i="72"/>
  <c r="AV49" i="72"/>
  <c r="AW49" i="72"/>
  <c r="C50" i="72"/>
  <c r="AH50" i="72"/>
  <c r="AI50" i="72"/>
  <c r="AL50" i="72"/>
  <c r="AM50" i="72"/>
  <c r="AN50" i="72"/>
  <c r="AP50" i="72"/>
  <c r="AQ50" i="72"/>
  <c r="AR50" i="72"/>
  <c r="AT50" i="72"/>
  <c r="AV50" i="72"/>
  <c r="AW50" i="72"/>
  <c r="C51" i="72"/>
  <c r="AH51" i="72"/>
  <c r="AI51" i="72"/>
  <c r="AJ51" i="72"/>
  <c r="AK51" i="72"/>
  <c r="AL51" i="72"/>
  <c r="AM51" i="72"/>
  <c r="AN51" i="72"/>
  <c r="AO51" i="72"/>
  <c r="AP51" i="72"/>
  <c r="AQ51" i="72"/>
  <c r="AR51" i="72"/>
  <c r="AS51" i="72"/>
  <c r="AT51" i="72"/>
  <c r="AV51" i="72"/>
  <c r="AW51" i="72"/>
  <c r="C52" i="72"/>
  <c r="AH52" i="72"/>
  <c r="AI52" i="72"/>
  <c r="AJ52" i="72"/>
  <c r="AK52" i="72"/>
  <c r="AL52" i="72"/>
  <c r="AM52" i="72"/>
  <c r="AN52" i="72"/>
  <c r="AO52" i="72"/>
  <c r="AP52" i="72"/>
  <c r="AQ52" i="72"/>
  <c r="AR52" i="72"/>
  <c r="AS52" i="72"/>
  <c r="AT52" i="72"/>
  <c r="AV52" i="72"/>
  <c r="AW52" i="72"/>
  <c r="C53" i="72"/>
  <c r="AH53" i="72"/>
  <c r="AI53" i="72"/>
  <c r="AJ53" i="72"/>
  <c r="AK53" i="72"/>
  <c r="AL53" i="72"/>
  <c r="AM53" i="72"/>
  <c r="AN53" i="72"/>
  <c r="AO53" i="72"/>
  <c r="AP53" i="72"/>
  <c r="AQ53" i="72"/>
  <c r="AR53" i="72"/>
  <c r="AS53" i="72"/>
  <c r="AT53" i="72"/>
  <c r="AV53" i="72"/>
  <c r="AW53" i="72"/>
  <c r="C54" i="72"/>
  <c r="AH54" i="72"/>
  <c r="AI54" i="72"/>
  <c r="AJ54" i="72"/>
  <c r="AK54" i="72"/>
  <c r="AL54" i="72"/>
  <c r="AM54" i="72"/>
  <c r="AN54" i="72"/>
  <c r="AO54" i="72"/>
  <c r="AP54" i="72"/>
  <c r="AQ54" i="72"/>
  <c r="AR54" i="72"/>
  <c r="AS54" i="72"/>
  <c r="AT54" i="72"/>
  <c r="AV54" i="72"/>
  <c r="AW54" i="72"/>
  <c r="C55" i="72"/>
  <c r="AH55" i="72"/>
  <c r="AI55" i="72"/>
  <c r="AJ55" i="72"/>
  <c r="AK55" i="72"/>
  <c r="AL55" i="72"/>
  <c r="AM55" i="72"/>
  <c r="AN55" i="72"/>
  <c r="AO55" i="72"/>
  <c r="AP55" i="72"/>
  <c r="AQ55" i="72"/>
  <c r="AR55" i="72"/>
  <c r="AS55" i="72"/>
  <c r="AT55" i="72"/>
  <c r="AV55" i="72"/>
  <c r="AW55" i="72"/>
  <c r="C56" i="72"/>
  <c r="AH56" i="72"/>
  <c r="AI56" i="72"/>
  <c r="AJ56" i="72"/>
  <c r="AK56" i="72"/>
  <c r="AL56" i="72"/>
  <c r="AM56" i="72"/>
  <c r="AN56" i="72"/>
  <c r="AO56" i="72"/>
  <c r="AP56" i="72"/>
  <c r="AQ56" i="72"/>
  <c r="AR56" i="72"/>
  <c r="AS56" i="72"/>
  <c r="AT56" i="72"/>
  <c r="AV56" i="72"/>
  <c r="AW56" i="72"/>
  <c r="C57" i="72"/>
  <c r="AH57" i="72"/>
  <c r="AI57" i="72"/>
  <c r="AJ57" i="72"/>
  <c r="AK57" i="72"/>
  <c r="AL57" i="72"/>
  <c r="AM57" i="72"/>
  <c r="AN57" i="72"/>
  <c r="AO57" i="72"/>
  <c r="AP57" i="72"/>
  <c r="AQ57" i="72"/>
  <c r="AR57" i="72"/>
  <c r="AS57" i="72"/>
  <c r="AT57" i="72"/>
  <c r="AV57" i="72"/>
  <c r="AW57" i="72"/>
  <c r="C58" i="72"/>
  <c r="AH58" i="72"/>
  <c r="AI58" i="72"/>
  <c r="AJ58" i="72"/>
  <c r="AK58" i="72"/>
  <c r="AL58" i="72"/>
  <c r="AM58" i="72"/>
  <c r="AN58" i="72"/>
  <c r="AO58" i="72"/>
  <c r="AP58" i="72"/>
  <c r="AQ58" i="72"/>
  <c r="AR58" i="72"/>
  <c r="AS58" i="72"/>
  <c r="AT58" i="72"/>
  <c r="AV58" i="72"/>
  <c r="AW58" i="72"/>
  <c r="C59" i="72"/>
  <c r="AH59" i="72"/>
  <c r="AI59" i="72"/>
  <c r="AJ59" i="72"/>
  <c r="AK59" i="72"/>
  <c r="AL59" i="72"/>
  <c r="AM59" i="72"/>
  <c r="AN59" i="72"/>
  <c r="AO59" i="72"/>
  <c r="AP59" i="72"/>
  <c r="AQ59" i="72"/>
  <c r="AR59" i="72"/>
  <c r="AS59" i="72"/>
  <c r="AT59" i="72"/>
  <c r="AV59" i="72"/>
  <c r="AW59" i="72"/>
  <c r="C60" i="72"/>
  <c r="AH60" i="72"/>
  <c r="AI60" i="72"/>
  <c r="AJ60" i="72"/>
  <c r="AK60" i="72"/>
  <c r="AL60" i="72"/>
  <c r="AM60" i="72"/>
  <c r="AN60" i="72"/>
  <c r="AO60" i="72"/>
  <c r="AP60" i="72"/>
  <c r="AQ60" i="72"/>
  <c r="AR60" i="72"/>
  <c r="AS60" i="72"/>
  <c r="AT60" i="72"/>
  <c r="AV60" i="72"/>
  <c r="AW60" i="72"/>
  <c r="C61" i="72"/>
  <c r="AH61" i="72"/>
  <c r="AI61" i="72"/>
  <c r="AJ61" i="72"/>
  <c r="AK61" i="72"/>
  <c r="AL61" i="72"/>
  <c r="AM61" i="72"/>
  <c r="AN61" i="72"/>
  <c r="AO61" i="72"/>
  <c r="AP61" i="72"/>
  <c r="AQ61" i="72"/>
  <c r="AR61" i="72"/>
  <c r="AS61" i="72"/>
  <c r="AT61" i="72"/>
  <c r="AV61" i="72"/>
  <c r="AW61" i="72"/>
  <c r="C62" i="72"/>
  <c r="AH62" i="72"/>
  <c r="AI62" i="72"/>
  <c r="AJ62" i="72"/>
  <c r="AK62" i="72"/>
  <c r="AL62" i="72"/>
  <c r="AM62" i="72"/>
  <c r="AN62" i="72"/>
  <c r="AO62" i="72"/>
  <c r="AP62" i="72"/>
  <c r="AQ62" i="72"/>
  <c r="AR62" i="72"/>
  <c r="AS62" i="72"/>
  <c r="AT62" i="72"/>
  <c r="AV62" i="72"/>
  <c r="AW62" i="72"/>
  <c r="C63" i="72"/>
  <c r="AH63" i="72"/>
  <c r="AI63" i="72"/>
  <c r="AJ63" i="72"/>
  <c r="AK63" i="72"/>
  <c r="AL63" i="72"/>
  <c r="AM63" i="72"/>
  <c r="AN63" i="72"/>
  <c r="AO63" i="72"/>
  <c r="AP63" i="72"/>
  <c r="AQ63" i="72"/>
  <c r="AR63" i="72"/>
  <c r="AS63" i="72"/>
  <c r="AT63" i="72"/>
  <c r="AV63" i="72"/>
  <c r="AW63" i="72"/>
  <c r="C64" i="72"/>
  <c r="AH64" i="72"/>
  <c r="AI64" i="72"/>
  <c r="AJ64" i="72"/>
  <c r="AK64" i="72"/>
  <c r="AL64" i="72"/>
  <c r="AM64" i="72"/>
  <c r="AN64" i="72"/>
  <c r="AO64" i="72"/>
  <c r="AP64" i="72"/>
  <c r="AQ64" i="72"/>
  <c r="AR64" i="72"/>
  <c r="AS64" i="72"/>
  <c r="AT64" i="72"/>
  <c r="AV64" i="72"/>
  <c r="AW64" i="72"/>
  <c r="C65" i="72"/>
  <c r="AH65" i="72"/>
  <c r="AI65" i="72"/>
  <c r="AJ65" i="72"/>
  <c r="AK65" i="72"/>
  <c r="AL65" i="72"/>
  <c r="AM65" i="72"/>
  <c r="AN65" i="72"/>
  <c r="AO65" i="72"/>
  <c r="AP65" i="72"/>
  <c r="AQ65" i="72"/>
  <c r="AR65" i="72"/>
  <c r="AS65" i="72"/>
  <c r="AT65" i="72"/>
  <c r="AV65" i="72"/>
  <c r="AW65" i="72"/>
  <c r="C66" i="72"/>
  <c r="AH66" i="72"/>
  <c r="AI66" i="72"/>
  <c r="AJ66" i="72"/>
  <c r="AK66" i="72"/>
  <c r="AL66" i="72"/>
  <c r="AM66" i="72"/>
  <c r="AN66" i="72"/>
  <c r="AO66" i="72"/>
  <c r="AP66" i="72"/>
  <c r="AQ66" i="72"/>
  <c r="AR66" i="72"/>
  <c r="AS66" i="72"/>
  <c r="AT66" i="72"/>
  <c r="AV66" i="72"/>
  <c r="AW66" i="72"/>
  <c r="C67" i="72"/>
  <c r="AH67" i="72"/>
  <c r="AI67" i="72"/>
  <c r="AJ67" i="72"/>
  <c r="AK67" i="72"/>
  <c r="AL67" i="72"/>
  <c r="AM67" i="72"/>
  <c r="AN67" i="72"/>
  <c r="AO67" i="72"/>
  <c r="AP67" i="72"/>
  <c r="AQ67" i="72"/>
  <c r="AR67" i="72"/>
  <c r="AS67" i="72"/>
  <c r="AT67" i="72"/>
  <c r="AV67" i="72"/>
  <c r="AW67" i="72"/>
  <c r="C68" i="72"/>
  <c r="AH68" i="72"/>
  <c r="AI68" i="72"/>
  <c r="AJ68" i="72"/>
  <c r="AK68" i="72"/>
  <c r="AL68" i="72"/>
  <c r="AM68" i="72"/>
  <c r="AN68" i="72"/>
  <c r="AO68" i="72"/>
  <c r="AP68" i="72"/>
  <c r="AQ68" i="72"/>
  <c r="AR68" i="72"/>
  <c r="AS68" i="72"/>
  <c r="AT68" i="72"/>
  <c r="AV68" i="72"/>
  <c r="AW68" i="72"/>
  <c r="C69" i="72"/>
  <c r="AH69" i="72"/>
  <c r="AI69" i="72"/>
  <c r="AJ69" i="72"/>
  <c r="AK69" i="72"/>
  <c r="AL69" i="72"/>
  <c r="AM69" i="72"/>
  <c r="AN69" i="72"/>
  <c r="AO69" i="72"/>
  <c r="AP69" i="72"/>
  <c r="AQ69" i="72"/>
  <c r="AR69" i="72"/>
  <c r="AS69" i="72"/>
  <c r="AT69" i="72"/>
  <c r="AV69" i="72"/>
  <c r="AW69" i="72"/>
  <c r="C70" i="72"/>
  <c r="AH70" i="72"/>
  <c r="AI70" i="72"/>
  <c r="AJ70" i="72"/>
  <c r="AK70" i="72"/>
  <c r="AL70" i="72"/>
  <c r="AM70" i="72"/>
  <c r="AN70" i="72"/>
  <c r="AO70" i="72"/>
  <c r="AP70" i="72"/>
  <c r="AQ70" i="72"/>
  <c r="AR70" i="72"/>
  <c r="AS70" i="72"/>
  <c r="AT70" i="72"/>
  <c r="AV70" i="72"/>
  <c r="AW70" i="72"/>
  <c r="C71" i="72"/>
  <c r="AH71" i="72"/>
  <c r="AI71" i="72"/>
  <c r="AJ71" i="72"/>
  <c r="AK71" i="72"/>
  <c r="AL71" i="72"/>
  <c r="AM71" i="72"/>
  <c r="AN71" i="72"/>
  <c r="AO71" i="72"/>
  <c r="AP71" i="72"/>
  <c r="AQ71" i="72"/>
  <c r="AR71" i="72"/>
  <c r="AS71" i="72"/>
  <c r="AT71" i="72"/>
  <c r="AV71" i="72"/>
  <c r="AW71" i="72"/>
  <c r="C72" i="72"/>
  <c r="AH72" i="72"/>
  <c r="AI72" i="72"/>
  <c r="AJ72" i="72"/>
  <c r="AK72" i="72"/>
  <c r="AL72" i="72"/>
  <c r="AM72" i="72"/>
  <c r="AN72" i="72"/>
  <c r="AO72" i="72"/>
  <c r="AP72" i="72"/>
  <c r="AQ72" i="72"/>
  <c r="AR72" i="72"/>
  <c r="AS72" i="72"/>
  <c r="AT72" i="72"/>
  <c r="AV72" i="72"/>
  <c r="AW72" i="72"/>
  <c r="C73" i="72"/>
  <c r="AH73" i="72"/>
  <c r="AI73" i="72"/>
  <c r="AJ73" i="72"/>
  <c r="AK73" i="72"/>
  <c r="AL73" i="72"/>
  <c r="AM73" i="72"/>
  <c r="AN73" i="72"/>
  <c r="AO73" i="72"/>
  <c r="AP73" i="72"/>
  <c r="AQ73" i="72"/>
  <c r="AR73" i="72"/>
  <c r="AS73" i="72"/>
  <c r="AT73" i="72"/>
  <c r="AV73" i="72"/>
  <c r="AW73" i="72"/>
  <c r="C74" i="72"/>
  <c r="AH74" i="72"/>
  <c r="AI74" i="72"/>
  <c r="AJ74" i="72"/>
  <c r="AK74" i="72"/>
  <c r="AL74" i="72"/>
  <c r="AM74" i="72"/>
  <c r="AN74" i="72"/>
  <c r="AO74" i="72"/>
  <c r="AP74" i="72"/>
  <c r="AQ74" i="72"/>
  <c r="AR74" i="72"/>
  <c r="AS74" i="72"/>
  <c r="AT74" i="72"/>
  <c r="AV74" i="72"/>
  <c r="AW74" i="72"/>
  <c r="C75" i="72"/>
  <c r="AH75" i="72"/>
  <c r="AI75" i="72"/>
  <c r="AJ75" i="72"/>
  <c r="AK75" i="72"/>
  <c r="AL75" i="72"/>
  <c r="AM75" i="72"/>
  <c r="AN75" i="72"/>
  <c r="AO75" i="72"/>
  <c r="AP75" i="72"/>
  <c r="AQ75" i="72"/>
  <c r="AR75" i="72"/>
  <c r="AS75" i="72"/>
  <c r="AT75" i="72"/>
  <c r="AV75" i="72"/>
  <c r="AW75" i="72"/>
  <c r="C76" i="72"/>
  <c r="AH76" i="72"/>
  <c r="AW76" i="72"/>
  <c r="AI76" i="72"/>
  <c r="AJ76" i="72"/>
  <c r="AK76" i="72"/>
  <c r="AL76" i="72"/>
  <c r="AM76" i="72"/>
  <c r="AN76" i="72"/>
  <c r="AO76" i="72"/>
  <c r="AP76" i="72"/>
  <c r="AR76" i="72"/>
  <c r="AS76" i="72"/>
  <c r="AT76" i="72"/>
  <c r="AV76" i="72"/>
  <c r="AG23" i="74"/>
  <c r="AH23" i="74"/>
  <c r="AW23" i="74"/>
  <c r="AN23" i="74"/>
  <c r="M9" i="74"/>
  <c r="AG11" i="74"/>
  <c r="AH11" i="74"/>
  <c r="AN11" i="74"/>
  <c r="AR14" i="74"/>
  <c r="AR18" i="74"/>
  <c r="AR22" i="74"/>
  <c r="AR26" i="74"/>
  <c r="AV17" i="74"/>
  <c r="AV21" i="74"/>
  <c r="AV25" i="74"/>
  <c r="AV30" i="74"/>
  <c r="AV32" i="74"/>
  <c r="AG27" i="74"/>
  <c r="AH27" i="74"/>
  <c r="AW27" i="74"/>
  <c r="AN27" i="74"/>
  <c r="AW32" i="74"/>
  <c r="AG26" i="74"/>
  <c r="AH26" i="74"/>
  <c r="AW26" i="74"/>
  <c r="AG13" i="74"/>
  <c r="AH13" i="74"/>
  <c r="AW13" i="74"/>
  <c r="AF9" i="74"/>
  <c r="AU9" i="74"/>
  <c r="AG15" i="74"/>
  <c r="AH15" i="74"/>
  <c r="AW15" i="74"/>
  <c r="AN15" i="74"/>
  <c r="AN31" i="74"/>
  <c r="AN33" i="74"/>
  <c r="AG18" i="74"/>
  <c r="AH18" i="74"/>
  <c r="AW18" i="74"/>
  <c r="AG31" i="74"/>
  <c r="AH31" i="74"/>
  <c r="AW31" i="74"/>
  <c r="AG33" i="74"/>
  <c r="AH33" i="74"/>
  <c r="AW33" i="74"/>
  <c r="AH10" i="74"/>
  <c r="AK9" i="74"/>
  <c r="AQ9" i="74"/>
  <c r="AG22" i="74"/>
  <c r="AH22" i="74"/>
  <c r="AW22" i="74"/>
  <c r="AB9" i="74"/>
  <c r="AG36" i="74"/>
  <c r="AH36" i="74"/>
  <c r="AW36" i="74"/>
  <c r="AW11" i="73"/>
  <c r="AB9" i="73"/>
  <c r="AG10" i="73"/>
  <c r="AV11" i="73"/>
  <c r="I9" i="73"/>
  <c r="AR16" i="73"/>
  <c r="R20" i="73"/>
  <c r="C20" i="73"/>
  <c r="AR20" i="73"/>
  <c r="R22" i="73"/>
  <c r="C22" i="73"/>
  <c r="R24" i="73"/>
  <c r="C24" i="73"/>
  <c r="AR24" i="73"/>
  <c r="R26" i="73"/>
  <c r="C26" i="73"/>
  <c r="AR26" i="73"/>
  <c r="R28" i="73"/>
  <c r="C28" i="73"/>
  <c r="AR28" i="73"/>
  <c r="R30" i="73"/>
  <c r="C30" i="73"/>
  <c r="AR30" i="73"/>
  <c r="AR32" i="73"/>
  <c r="AR11" i="73"/>
  <c r="AR15" i="73"/>
  <c r="AP9" i="73"/>
  <c r="AG18" i="73"/>
  <c r="AH18" i="73"/>
  <c r="AW18" i="73"/>
  <c r="AN21" i="73"/>
  <c r="AN23" i="73"/>
  <c r="AG25" i="73"/>
  <c r="AH25" i="73"/>
  <c r="AN25" i="73"/>
  <c r="AG27" i="73"/>
  <c r="AH27" i="73"/>
  <c r="AW27" i="73"/>
  <c r="AN27" i="73"/>
  <c r="AN29" i="73"/>
  <c r="AG31" i="73"/>
  <c r="AH31" i="73"/>
  <c r="AW31" i="73"/>
  <c r="AN18" i="73"/>
  <c r="AN19" i="73"/>
  <c r="AN20" i="73"/>
  <c r="AN22" i="73"/>
  <c r="AN24" i="73"/>
  <c r="AN26" i="73"/>
  <c r="AN28" i="73"/>
  <c r="AN30" i="73"/>
  <c r="AG20" i="73"/>
  <c r="AH20" i="73"/>
  <c r="AW20" i="73"/>
  <c r="AG24" i="73"/>
  <c r="AH24" i="73"/>
  <c r="AW24" i="73"/>
  <c r="AG26" i="73"/>
  <c r="AH26" i="73"/>
  <c r="AW26" i="73"/>
  <c r="AG28" i="73"/>
  <c r="AH28" i="73"/>
  <c r="AG30" i="73"/>
  <c r="AH30" i="73"/>
  <c r="AW30" i="73"/>
  <c r="AG29" i="72"/>
  <c r="AH29" i="72"/>
  <c r="R32" i="72"/>
  <c r="C32" i="72"/>
  <c r="AG28" i="72"/>
  <c r="AH28" i="72"/>
  <c r="AW20" i="72"/>
  <c r="AR15" i="72"/>
  <c r="AR32" i="72"/>
  <c r="AR34" i="72"/>
  <c r="AQ9" i="72"/>
  <c r="AM9" i="72"/>
  <c r="AI9" i="72"/>
  <c r="Q9" i="72"/>
  <c r="AG32" i="72"/>
  <c r="AH32" i="72"/>
  <c r="M9" i="72"/>
  <c r="AW18" i="72"/>
  <c r="AN15" i="72"/>
  <c r="AT9" i="72"/>
  <c r="AP9" i="72"/>
  <c r="AL9" i="72"/>
  <c r="AB9" i="72"/>
  <c r="AH10" i="73"/>
  <c r="I8" i="6"/>
  <c r="CA30" i="21"/>
  <c r="BX30" i="21"/>
  <c r="BU30" i="21"/>
  <c r="BR30" i="21"/>
  <c r="BO30" i="21"/>
  <c r="BL30" i="21"/>
  <c r="BI30" i="21"/>
  <c r="BF30" i="21"/>
  <c r="BC30" i="21"/>
  <c r="AZ30" i="21"/>
  <c r="AW30" i="21"/>
  <c r="AT30" i="21"/>
  <c r="AQ30" i="21"/>
  <c r="AN30" i="21"/>
  <c r="AK30" i="21"/>
  <c r="AH30" i="21"/>
  <c r="AE30" i="21"/>
  <c r="AB30" i="21"/>
  <c r="Y30" i="21"/>
  <c r="V30" i="21"/>
  <c r="S30" i="21"/>
  <c r="P30" i="21"/>
  <c r="M30" i="21"/>
  <c r="J30" i="21"/>
  <c r="G30" i="21"/>
  <c r="D30" i="21"/>
  <c r="CA29" i="21"/>
  <c r="BX29" i="21"/>
  <c r="BU29" i="21"/>
  <c r="BR29" i="21"/>
  <c r="BO29" i="21"/>
  <c r="BL29" i="21"/>
  <c r="BI29" i="21"/>
  <c r="BF29" i="21"/>
  <c r="BC29" i="21"/>
  <c r="AZ29" i="21"/>
  <c r="AW29" i="21"/>
  <c r="AT29" i="21"/>
  <c r="AQ29" i="21"/>
  <c r="AN29" i="21"/>
  <c r="AK29" i="21"/>
  <c r="AH29" i="21"/>
  <c r="AE29" i="21"/>
  <c r="AB29" i="21"/>
  <c r="Y29" i="21"/>
  <c r="V29" i="21"/>
  <c r="S29" i="21"/>
  <c r="P29" i="21"/>
  <c r="M29" i="21"/>
  <c r="J29" i="21"/>
  <c r="G29" i="21"/>
  <c r="D29" i="21"/>
  <c r="CA28" i="21"/>
  <c r="BX28" i="21"/>
  <c r="BU28" i="21"/>
  <c r="BR28" i="21"/>
  <c r="BO28" i="21"/>
  <c r="BL28" i="21"/>
  <c r="BI28" i="21"/>
  <c r="BF28" i="21"/>
  <c r="BC28" i="21"/>
  <c r="AZ28" i="21"/>
  <c r="AW28" i="21"/>
  <c r="AT28" i="21"/>
  <c r="AQ28" i="21"/>
  <c r="AN28" i="21"/>
  <c r="AK28" i="21"/>
  <c r="AH28" i="21"/>
  <c r="AE28" i="21"/>
  <c r="AB28" i="21"/>
  <c r="Y28" i="21"/>
  <c r="V28" i="21"/>
  <c r="S28" i="21"/>
  <c r="P28" i="21"/>
  <c r="M28" i="21"/>
  <c r="J28" i="21"/>
  <c r="G28" i="21"/>
  <c r="D28" i="21"/>
  <c r="CA27" i="21"/>
  <c r="BX27" i="21"/>
  <c r="BU27" i="21"/>
  <c r="BR27" i="21"/>
  <c r="BO27" i="21"/>
  <c r="BL27" i="21"/>
  <c r="BI27" i="21"/>
  <c r="BF27" i="21"/>
  <c r="BC27" i="21"/>
  <c r="AZ27" i="21"/>
  <c r="AW27" i="21"/>
  <c r="AT27" i="21"/>
  <c r="AQ27" i="21"/>
  <c r="AN27" i="21"/>
  <c r="AK27" i="21"/>
  <c r="AH27" i="21"/>
  <c r="AE27" i="21"/>
  <c r="AB27" i="21"/>
  <c r="Y27" i="21"/>
  <c r="V27" i="21"/>
  <c r="S27" i="21"/>
  <c r="P27" i="21"/>
  <c r="M27" i="21"/>
  <c r="J27" i="21"/>
  <c r="G27" i="21"/>
  <c r="D27" i="21"/>
  <c r="CA26" i="21"/>
  <c r="BX26" i="21"/>
  <c r="BU26" i="21"/>
  <c r="BR26" i="21"/>
  <c r="BO26" i="21"/>
  <c r="BL26" i="21"/>
  <c r="BI26" i="21"/>
  <c r="BF26" i="21"/>
  <c r="BC26" i="21"/>
  <c r="AZ26" i="21"/>
  <c r="AW26" i="21"/>
  <c r="AT26" i="21"/>
  <c r="AQ26" i="21"/>
  <c r="AN26" i="21"/>
  <c r="AK26" i="21"/>
  <c r="AH26" i="21"/>
  <c r="AE26" i="21"/>
  <c r="AB26" i="21"/>
  <c r="Y26" i="21"/>
  <c r="V26" i="21"/>
  <c r="S26" i="21"/>
  <c r="P26" i="21"/>
  <c r="M26" i="21"/>
  <c r="J26" i="21"/>
  <c r="G26" i="21"/>
  <c r="D26" i="21"/>
  <c r="CA25" i="21"/>
  <c r="BX25" i="21"/>
  <c r="BU25" i="21"/>
  <c r="BR25" i="21"/>
  <c r="BO25" i="21"/>
  <c r="BL25" i="21"/>
  <c r="BI25" i="21"/>
  <c r="BF25" i="21"/>
  <c r="BC25" i="21"/>
  <c r="AZ25" i="21"/>
  <c r="AW25" i="21"/>
  <c r="AT25" i="21"/>
  <c r="AQ25" i="21"/>
  <c r="AN25" i="21"/>
  <c r="AK25" i="21"/>
  <c r="AH25" i="21"/>
  <c r="AE25" i="21"/>
  <c r="AB25" i="21"/>
  <c r="Y25" i="21"/>
  <c r="V25" i="21"/>
  <c r="S25" i="21"/>
  <c r="P25" i="21"/>
  <c r="M25" i="21"/>
  <c r="J25" i="21"/>
  <c r="G25" i="21"/>
  <c r="D25" i="21"/>
  <c r="CA24" i="21"/>
  <c r="BX24" i="21"/>
  <c r="BU24" i="21"/>
  <c r="BR24" i="21"/>
  <c r="BO24" i="21"/>
  <c r="BL24" i="21"/>
  <c r="BI24" i="21"/>
  <c r="BF24" i="21"/>
  <c r="BC24" i="21"/>
  <c r="AZ24" i="21"/>
  <c r="AW24" i="21"/>
  <c r="AT24" i="21"/>
  <c r="AQ24" i="21"/>
  <c r="AN24" i="21"/>
  <c r="AK24" i="21"/>
  <c r="AH24" i="21"/>
  <c r="AE24" i="21"/>
  <c r="AB24" i="21"/>
  <c r="Y24" i="21"/>
  <c r="V24" i="21"/>
  <c r="S24" i="21"/>
  <c r="P24" i="21"/>
  <c r="M24" i="21"/>
  <c r="J24" i="21"/>
  <c r="G24" i="21"/>
  <c r="D24" i="21"/>
  <c r="CA23" i="21"/>
  <c r="BX23" i="21"/>
  <c r="BU23" i="21"/>
  <c r="BR23" i="21"/>
  <c r="BO23" i="21"/>
  <c r="BL23" i="21"/>
  <c r="BI23" i="21"/>
  <c r="BF23" i="21"/>
  <c r="BC23" i="21"/>
  <c r="AZ23" i="21"/>
  <c r="AW23" i="21"/>
  <c r="AT23" i="21"/>
  <c r="AQ23" i="21"/>
  <c r="AN23" i="21"/>
  <c r="AK23" i="21"/>
  <c r="AH23" i="21"/>
  <c r="AE23" i="21"/>
  <c r="AB23" i="21"/>
  <c r="Y23" i="21"/>
  <c r="V23" i="21"/>
  <c r="S23" i="21"/>
  <c r="P23" i="21"/>
  <c r="M23" i="21"/>
  <c r="J23" i="21"/>
  <c r="G23" i="21"/>
  <c r="D23" i="21"/>
  <c r="CA22" i="21"/>
  <c r="BX22" i="21"/>
  <c r="BU22" i="21"/>
  <c r="BR22" i="21"/>
  <c r="BO22" i="21"/>
  <c r="BL22" i="21"/>
  <c r="BI22" i="21"/>
  <c r="BF22" i="21"/>
  <c r="BC22" i="21"/>
  <c r="AZ22" i="21"/>
  <c r="AW22" i="21"/>
  <c r="AT22" i="21"/>
  <c r="AQ22" i="21"/>
  <c r="AN22" i="21"/>
  <c r="AK22" i="21"/>
  <c r="AH22" i="21"/>
  <c r="AE22" i="21"/>
  <c r="AB22" i="21"/>
  <c r="Y22" i="21"/>
  <c r="V22" i="21"/>
  <c r="S22" i="21"/>
  <c r="P22" i="21"/>
  <c r="M22" i="21"/>
  <c r="J22" i="21"/>
  <c r="G22" i="21"/>
  <c r="D22" i="21"/>
  <c r="CA21" i="21"/>
  <c r="BX21" i="21"/>
  <c r="BU21" i="21"/>
  <c r="BR21" i="21"/>
  <c r="BO21" i="21"/>
  <c r="BL21" i="21"/>
  <c r="BI21" i="21"/>
  <c r="BF21" i="21"/>
  <c r="BC21" i="21"/>
  <c r="AZ21" i="21"/>
  <c r="AW21" i="21"/>
  <c r="AT21" i="21"/>
  <c r="AQ21" i="21"/>
  <c r="AN21" i="21"/>
  <c r="AK21" i="21"/>
  <c r="AH21" i="21"/>
  <c r="AE21" i="21"/>
  <c r="AB21" i="21"/>
  <c r="Y21" i="21"/>
  <c r="V21" i="21"/>
  <c r="S21" i="21"/>
  <c r="P21" i="21"/>
  <c r="M21" i="21"/>
  <c r="J21" i="21"/>
  <c r="G21" i="21"/>
  <c r="D21" i="21"/>
  <c r="CA20" i="21"/>
  <c r="BX20" i="21"/>
  <c r="BU20" i="21"/>
  <c r="BR20" i="21"/>
  <c r="BO20" i="21"/>
  <c r="BL20" i="21"/>
  <c r="BI20" i="21"/>
  <c r="BF20" i="21"/>
  <c r="BC20" i="21"/>
  <c r="AZ20" i="21"/>
  <c r="AW20" i="21"/>
  <c r="AT20" i="21"/>
  <c r="AQ20" i="21"/>
  <c r="AN20" i="21"/>
  <c r="AK20" i="21"/>
  <c r="AH20" i="21"/>
  <c r="AE20" i="21"/>
  <c r="AB20" i="21"/>
  <c r="Y20" i="21"/>
  <c r="V20" i="21"/>
  <c r="S20" i="21"/>
  <c r="P20" i="21"/>
  <c r="M20" i="21"/>
  <c r="J20" i="21"/>
  <c r="G20" i="21"/>
  <c r="D20" i="21"/>
  <c r="CA19" i="21"/>
  <c r="BX19" i="21"/>
  <c r="BU19" i="21"/>
  <c r="BR19" i="21"/>
  <c r="BO19" i="21"/>
  <c r="BL19" i="21"/>
  <c r="BI19" i="21"/>
  <c r="BF19" i="21"/>
  <c r="BC19" i="21"/>
  <c r="AZ19" i="21"/>
  <c r="AW19" i="21"/>
  <c r="AT19" i="21"/>
  <c r="AQ19" i="21"/>
  <c r="AN19" i="21"/>
  <c r="AK19" i="21"/>
  <c r="AH19" i="21"/>
  <c r="AE19" i="21"/>
  <c r="AB19" i="21"/>
  <c r="Y19" i="21"/>
  <c r="V19" i="21"/>
  <c r="S19" i="21"/>
  <c r="P19" i="21"/>
  <c r="M19" i="21"/>
  <c r="J19" i="21"/>
  <c r="G19" i="21"/>
  <c r="D19" i="21"/>
  <c r="CA18" i="21"/>
  <c r="BX18" i="21"/>
  <c r="BU18" i="21"/>
  <c r="BR18" i="21"/>
  <c r="BO18" i="21"/>
  <c r="BL18" i="21"/>
  <c r="BI18" i="21"/>
  <c r="BF18" i="21"/>
  <c r="BC18" i="21"/>
  <c r="AZ18" i="21"/>
  <c r="AW18" i="21"/>
  <c r="AT18" i="21"/>
  <c r="AQ18" i="21"/>
  <c r="AN18" i="21"/>
  <c r="AK18" i="21"/>
  <c r="AH18" i="21"/>
  <c r="AE18" i="21"/>
  <c r="AB18" i="21"/>
  <c r="Y18" i="21"/>
  <c r="V18" i="21"/>
  <c r="S18" i="21"/>
  <c r="P18" i="21"/>
  <c r="M18" i="21"/>
  <c r="J18" i="21"/>
  <c r="G18" i="21"/>
  <c r="D18" i="21"/>
  <c r="CA17" i="21"/>
  <c r="BX17" i="21"/>
  <c r="BU17" i="21"/>
  <c r="BR17" i="21"/>
  <c r="BO17" i="21"/>
  <c r="BL17" i="21"/>
  <c r="BI17" i="21"/>
  <c r="BF17" i="21"/>
  <c r="BC17" i="21"/>
  <c r="AZ17" i="21"/>
  <c r="AW17" i="21"/>
  <c r="AT17" i="21"/>
  <c r="AQ17" i="21"/>
  <c r="AN17" i="21"/>
  <c r="AK17" i="21"/>
  <c r="AH17" i="21"/>
  <c r="AE17" i="21"/>
  <c r="AB17" i="21"/>
  <c r="Y17" i="21"/>
  <c r="V17" i="21"/>
  <c r="S17" i="21"/>
  <c r="P17" i="21"/>
  <c r="M17" i="21"/>
  <c r="J17" i="21"/>
  <c r="G17" i="21"/>
  <c r="D17" i="21"/>
  <c r="CA16" i="21"/>
  <c r="BX16" i="21"/>
  <c r="BU16" i="21"/>
  <c r="BR16" i="21"/>
  <c r="BO16" i="21"/>
  <c r="BL16" i="21"/>
  <c r="BI16" i="21"/>
  <c r="BF16" i="21"/>
  <c r="BC16" i="21"/>
  <c r="AZ16" i="21"/>
  <c r="AW16" i="21"/>
  <c r="AT16" i="21"/>
  <c r="AQ16" i="21"/>
  <c r="AN16" i="21"/>
  <c r="AK16" i="21"/>
  <c r="AH16" i="21"/>
  <c r="AE16" i="21"/>
  <c r="AB16" i="21"/>
  <c r="Y16" i="21"/>
  <c r="V16" i="21"/>
  <c r="S16" i="21"/>
  <c r="P16" i="21"/>
  <c r="M16" i="21"/>
  <c r="J16" i="21"/>
  <c r="G16" i="21"/>
  <c r="D16" i="21"/>
  <c r="CA15" i="21"/>
  <c r="BX15" i="21"/>
  <c r="BU15" i="21"/>
  <c r="BR15" i="21"/>
  <c r="BO15" i="21"/>
  <c r="BL15" i="21"/>
  <c r="BI15" i="21"/>
  <c r="BF15" i="21"/>
  <c r="BC15" i="21"/>
  <c r="AZ15" i="21"/>
  <c r="AW15" i="21"/>
  <c r="AT15" i="21"/>
  <c r="AQ15" i="21"/>
  <c r="AN15" i="21"/>
  <c r="AK15" i="21"/>
  <c r="AH15" i="21"/>
  <c r="AE15" i="21"/>
  <c r="AB15" i="21"/>
  <c r="Y15" i="21"/>
  <c r="V15" i="21"/>
  <c r="S15" i="21"/>
  <c r="P15" i="21"/>
  <c r="M15" i="21"/>
  <c r="J15" i="21"/>
  <c r="G15" i="21"/>
  <c r="D15" i="21"/>
  <c r="CA14" i="21"/>
  <c r="BX14" i="21"/>
  <c r="BU14" i="21"/>
  <c r="BR14" i="21"/>
  <c r="BO14" i="21"/>
  <c r="BL14" i="21"/>
  <c r="BI14" i="21"/>
  <c r="BF14" i="21"/>
  <c r="BC14" i="21"/>
  <c r="AZ14" i="21"/>
  <c r="AW14" i="21"/>
  <c r="AT14" i="21"/>
  <c r="AQ14" i="21"/>
  <c r="AN14" i="21"/>
  <c r="AK14" i="21"/>
  <c r="AH14" i="21"/>
  <c r="AE14" i="21"/>
  <c r="AB14" i="21"/>
  <c r="Y14" i="21"/>
  <c r="V14" i="21"/>
  <c r="S14" i="21"/>
  <c r="P14" i="21"/>
  <c r="M14" i="21"/>
  <c r="J14" i="21"/>
  <c r="G14" i="21"/>
  <c r="D14" i="21"/>
  <c r="CA13" i="21"/>
  <c r="BX13" i="21"/>
  <c r="BU13" i="21"/>
  <c r="BR13" i="21"/>
  <c r="BO13" i="21"/>
  <c r="BL13" i="21"/>
  <c r="BI13" i="21"/>
  <c r="BF13" i="21"/>
  <c r="BC13" i="21"/>
  <c r="AZ13" i="21"/>
  <c r="AW13" i="21"/>
  <c r="AT13" i="21"/>
  <c r="AQ13" i="21"/>
  <c r="AN13" i="21"/>
  <c r="AK13" i="21"/>
  <c r="AH13" i="21"/>
  <c r="AE13" i="21"/>
  <c r="AB13" i="21"/>
  <c r="Y13" i="21"/>
  <c r="V13" i="21"/>
  <c r="S13" i="21"/>
  <c r="P13" i="21"/>
  <c r="M13" i="21"/>
  <c r="J13" i="21"/>
  <c r="G13" i="21"/>
  <c r="D13" i="21"/>
  <c r="CA12" i="21"/>
  <c r="BX12" i="21"/>
  <c r="BU12" i="21"/>
  <c r="BR12" i="21"/>
  <c r="BO12" i="21"/>
  <c r="BL12" i="21"/>
  <c r="BI12" i="21"/>
  <c r="BF12" i="21"/>
  <c r="BC12" i="21"/>
  <c r="AZ12" i="21"/>
  <c r="AW12" i="21"/>
  <c r="AT12" i="21"/>
  <c r="AQ12" i="21"/>
  <c r="AN12" i="21"/>
  <c r="AK12" i="21"/>
  <c r="AH12" i="21"/>
  <c r="AE12" i="21"/>
  <c r="AB12" i="21"/>
  <c r="Y12" i="21"/>
  <c r="V12" i="21"/>
  <c r="S12" i="21"/>
  <c r="P12" i="21"/>
  <c r="M12" i="21"/>
  <c r="J12" i="21"/>
  <c r="G12" i="21"/>
  <c r="D12" i="21"/>
  <c r="CA11" i="21"/>
  <c r="BX11" i="21"/>
  <c r="BU11" i="21"/>
  <c r="BR11" i="21"/>
  <c r="BO11" i="21"/>
  <c r="BL11" i="21"/>
  <c r="BI11" i="21"/>
  <c r="BF11" i="21"/>
  <c r="BC11" i="21"/>
  <c r="AZ11" i="21"/>
  <c r="AW11" i="21"/>
  <c r="AT11" i="21"/>
  <c r="AQ11" i="21"/>
  <c r="AN11" i="21"/>
  <c r="AK11" i="21"/>
  <c r="AH11" i="21"/>
  <c r="AE11" i="21"/>
  <c r="AB11" i="21"/>
  <c r="Y11" i="21"/>
  <c r="V11" i="21"/>
  <c r="S11" i="21"/>
  <c r="P11" i="21"/>
  <c r="M11" i="21"/>
  <c r="J11" i="21"/>
  <c r="G11" i="21"/>
  <c r="D11" i="21"/>
  <c r="CA10" i="21"/>
  <c r="BX10" i="21"/>
  <c r="BU10" i="21"/>
  <c r="BR10" i="21"/>
  <c r="BO10" i="21"/>
  <c r="BL10" i="21"/>
  <c r="BI10" i="21"/>
  <c r="BF10" i="21"/>
  <c r="BC10" i="21"/>
  <c r="AZ10" i="21"/>
  <c r="AW10" i="21"/>
  <c r="AW9" i="21"/>
  <c r="AW8" i="21"/>
  <c r="AT10" i="21"/>
  <c r="AQ10" i="21"/>
  <c r="AN10" i="21"/>
  <c r="AK10" i="21"/>
  <c r="AK9" i="21"/>
  <c r="AK8" i="21"/>
  <c r="AH10" i="21"/>
  <c r="AE10" i="21"/>
  <c r="AB10" i="21"/>
  <c r="Y10" i="21"/>
  <c r="Y9" i="21"/>
  <c r="Y8" i="21"/>
  <c r="V10" i="21"/>
  <c r="S10" i="21"/>
  <c r="P10" i="21"/>
  <c r="M10" i="21"/>
  <c r="M9" i="21"/>
  <c r="M8" i="21"/>
  <c r="J10" i="21"/>
  <c r="G10" i="21"/>
  <c r="D10" i="21"/>
  <c r="CA9" i="21"/>
  <c r="BX9" i="21"/>
  <c r="BU9" i="21"/>
  <c r="BR9" i="21"/>
  <c r="BO9" i="21"/>
  <c r="BL9" i="21"/>
  <c r="BI9" i="21"/>
  <c r="BF9" i="21"/>
  <c r="BC9" i="21"/>
  <c r="AZ9" i="21"/>
  <c r="AT9" i="21"/>
  <c r="AQ9" i="21"/>
  <c r="AN9" i="21"/>
  <c r="AH9" i="21"/>
  <c r="AE9" i="21"/>
  <c r="AB9" i="21"/>
  <c r="V9" i="21"/>
  <c r="S9" i="21"/>
  <c r="P9" i="21"/>
  <c r="J9" i="21"/>
  <c r="G9" i="21"/>
  <c r="D9" i="21"/>
  <c r="A31" i="70"/>
  <c r="A30" i="70"/>
  <c r="A29" i="70"/>
  <c r="A28" i="70"/>
  <c r="A27" i="70"/>
  <c r="A23" i="70"/>
  <c r="A22" i="70"/>
  <c r="A21" i="70"/>
  <c r="A20" i="70"/>
  <c r="A19" i="70"/>
  <c r="A18" i="70"/>
  <c r="A17" i="70"/>
  <c r="A16" i="70"/>
  <c r="A15" i="70"/>
  <c r="A14" i="70"/>
  <c r="A13" i="70"/>
  <c r="A12" i="70"/>
  <c r="A11" i="70"/>
  <c r="A10" i="70"/>
  <c r="A9" i="70"/>
  <c r="AC8" i="70"/>
  <c r="AB8" i="70"/>
  <c r="AA8" i="70"/>
  <c r="Z8" i="70"/>
  <c r="Y8" i="70"/>
  <c r="X8" i="70"/>
  <c r="W8" i="70"/>
  <c r="V8" i="70"/>
  <c r="U8" i="70"/>
  <c r="T8" i="70"/>
  <c r="S8" i="70"/>
  <c r="R8" i="70"/>
  <c r="Q8" i="70"/>
  <c r="P8" i="70"/>
  <c r="O8" i="70"/>
  <c r="N8" i="70"/>
  <c r="M8" i="70"/>
  <c r="L8" i="70"/>
  <c r="K8" i="70"/>
  <c r="J8" i="70"/>
  <c r="I8" i="70"/>
  <c r="H8" i="70"/>
  <c r="G8" i="70"/>
  <c r="F8" i="70"/>
  <c r="E8" i="70"/>
  <c r="D8" i="70"/>
  <c r="C8" i="70"/>
  <c r="B8" i="70"/>
  <c r="D31" i="13"/>
  <c r="D30" i="13"/>
  <c r="D29" i="13"/>
  <c r="D28" i="13"/>
  <c r="D27" i="13"/>
  <c r="D26" i="13"/>
  <c r="D25" i="13"/>
  <c r="D24" i="13"/>
  <c r="D23" i="13"/>
  <c r="D22" i="13"/>
  <c r="D21" i="13"/>
  <c r="D20" i="13"/>
  <c r="D19" i="13"/>
  <c r="D18" i="13"/>
  <c r="D17" i="13"/>
  <c r="D16" i="13"/>
  <c r="D15" i="13"/>
  <c r="D14" i="13"/>
  <c r="D13" i="13"/>
  <c r="D12" i="13"/>
  <c r="D11" i="13"/>
  <c r="D10" i="13"/>
  <c r="D9" i="13"/>
  <c r="G31" i="13"/>
  <c r="G30" i="13"/>
  <c r="G29" i="13"/>
  <c r="G28" i="13"/>
  <c r="G27" i="13"/>
  <c r="G26" i="13"/>
  <c r="G25" i="13"/>
  <c r="G24" i="13"/>
  <c r="G23" i="13"/>
  <c r="G22" i="13"/>
  <c r="G21" i="13"/>
  <c r="G20" i="13"/>
  <c r="G19" i="13"/>
  <c r="G18" i="13"/>
  <c r="G17" i="13"/>
  <c r="G16" i="13"/>
  <c r="G15" i="13"/>
  <c r="G14" i="13"/>
  <c r="G13" i="13"/>
  <c r="G12" i="13"/>
  <c r="G9" i="13"/>
  <c r="G10" i="13"/>
  <c r="G11" i="13"/>
  <c r="G8" i="13"/>
  <c r="BF31" i="13"/>
  <c r="BC31" i="13"/>
  <c r="AZ31" i="13"/>
  <c r="AW31" i="13"/>
  <c r="AT31" i="13"/>
  <c r="AQ31" i="13"/>
  <c r="AN31" i="13"/>
  <c r="AK31" i="13"/>
  <c r="AH31" i="13"/>
  <c r="AE31" i="13"/>
  <c r="AB31" i="13"/>
  <c r="Y31" i="13"/>
  <c r="V31" i="13"/>
  <c r="S31" i="13"/>
  <c r="P31" i="13"/>
  <c r="M31" i="13"/>
  <c r="J31" i="13"/>
  <c r="BF30" i="13"/>
  <c r="BC30" i="13"/>
  <c r="AZ30" i="13"/>
  <c r="AW30" i="13"/>
  <c r="AT30" i="13"/>
  <c r="AQ30" i="13"/>
  <c r="AN30" i="13"/>
  <c r="AK30" i="13"/>
  <c r="AH30" i="13"/>
  <c r="AE30" i="13"/>
  <c r="AB30" i="13"/>
  <c r="Y30" i="13"/>
  <c r="V30" i="13"/>
  <c r="S30" i="13"/>
  <c r="P30" i="13"/>
  <c r="M30" i="13"/>
  <c r="J30" i="13"/>
  <c r="BF29" i="13"/>
  <c r="BC29" i="13"/>
  <c r="AZ29" i="13"/>
  <c r="AW29" i="13"/>
  <c r="AT29" i="13"/>
  <c r="AQ29" i="13"/>
  <c r="AN29" i="13"/>
  <c r="AK29" i="13"/>
  <c r="AH29" i="13"/>
  <c r="AE29" i="13"/>
  <c r="AB29" i="13"/>
  <c r="Y29" i="13"/>
  <c r="V29" i="13"/>
  <c r="S29" i="13"/>
  <c r="P29" i="13"/>
  <c r="M29" i="13"/>
  <c r="J29" i="13"/>
  <c r="BF28" i="13"/>
  <c r="BC28" i="13"/>
  <c r="AZ28" i="13"/>
  <c r="AW28" i="13"/>
  <c r="AT28" i="13"/>
  <c r="AQ28" i="13"/>
  <c r="AN28" i="13"/>
  <c r="AK28" i="13"/>
  <c r="AH28" i="13"/>
  <c r="AE28" i="13"/>
  <c r="AB28" i="13"/>
  <c r="Y28" i="13"/>
  <c r="V28" i="13"/>
  <c r="S28" i="13"/>
  <c r="P28" i="13"/>
  <c r="M28" i="13"/>
  <c r="J28" i="13"/>
  <c r="BF27" i="13"/>
  <c r="BC27" i="13"/>
  <c r="AZ27" i="13"/>
  <c r="AW27" i="13"/>
  <c r="AT27" i="13"/>
  <c r="AQ27" i="13"/>
  <c r="AN27" i="13"/>
  <c r="AK27" i="13"/>
  <c r="AH27" i="13"/>
  <c r="AE27" i="13"/>
  <c r="AB27" i="13"/>
  <c r="Y27" i="13"/>
  <c r="V27" i="13"/>
  <c r="S27" i="13"/>
  <c r="P27" i="13"/>
  <c r="M27" i="13"/>
  <c r="J27" i="13"/>
  <c r="BF26" i="13"/>
  <c r="BC26" i="13"/>
  <c r="AZ26" i="13"/>
  <c r="AW26" i="13"/>
  <c r="AT26" i="13"/>
  <c r="AQ26" i="13"/>
  <c r="AN26" i="13"/>
  <c r="AK26" i="13"/>
  <c r="AH26" i="13"/>
  <c r="AE26" i="13"/>
  <c r="AB26" i="13"/>
  <c r="Y26" i="13"/>
  <c r="V26" i="13"/>
  <c r="S26" i="13"/>
  <c r="P26" i="13"/>
  <c r="M26" i="13"/>
  <c r="J26" i="13"/>
  <c r="BF25" i="13"/>
  <c r="BC25" i="13"/>
  <c r="AZ25" i="13"/>
  <c r="AW25" i="13"/>
  <c r="AT25" i="13"/>
  <c r="AQ25" i="13"/>
  <c r="AN25" i="13"/>
  <c r="AK25" i="13"/>
  <c r="AH25" i="13"/>
  <c r="AE25" i="13"/>
  <c r="AB25" i="13"/>
  <c r="Y25" i="13"/>
  <c r="V25" i="13"/>
  <c r="S25" i="13"/>
  <c r="P25" i="13"/>
  <c r="M25" i="13"/>
  <c r="J25" i="13"/>
  <c r="BF24" i="13"/>
  <c r="BC24" i="13"/>
  <c r="AZ24" i="13"/>
  <c r="AW24" i="13"/>
  <c r="AT24" i="13"/>
  <c r="AQ24" i="13"/>
  <c r="AN24" i="13"/>
  <c r="AK24" i="13"/>
  <c r="AH24" i="13"/>
  <c r="AE24" i="13"/>
  <c r="AB24" i="13"/>
  <c r="Y24" i="13"/>
  <c r="V24" i="13"/>
  <c r="S24" i="13"/>
  <c r="P24" i="13"/>
  <c r="M24" i="13"/>
  <c r="J24" i="13"/>
  <c r="BF23" i="13"/>
  <c r="BC23" i="13"/>
  <c r="AZ23" i="13"/>
  <c r="AW23" i="13"/>
  <c r="AT23" i="13"/>
  <c r="AQ23" i="13"/>
  <c r="AN23" i="13"/>
  <c r="AK23" i="13"/>
  <c r="AH23" i="13"/>
  <c r="AE23" i="13"/>
  <c r="AB23" i="13"/>
  <c r="Y23" i="13"/>
  <c r="V23" i="13"/>
  <c r="S23" i="13"/>
  <c r="P23" i="13"/>
  <c r="M23" i="13"/>
  <c r="J23" i="13"/>
  <c r="BF22" i="13"/>
  <c r="BC22" i="13"/>
  <c r="AZ22" i="13"/>
  <c r="AW22" i="13"/>
  <c r="AT22" i="13"/>
  <c r="AQ22" i="13"/>
  <c r="AN22" i="13"/>
  <c r="AK22" i="13"/>
  <c r="AH22" i="13"/>
  <c r="AE22" i="13"/>
  <c r="AB22" i="13"/>
  <c r="Y22" i="13"/>
  <c r="V22" i="13"/>
  <c r="S22" i="13"/>
  <c r="P22" i="13"/>
  <c r="M22" i="13"/>
  <c r="J22" i="13"/>
  <c r="BF21" i="13"/>
  <c r="BC21" i="13"/>
  <c r="AZ21" i="13"/>
  <c r="AW21" i="13"/>
  <c r="AT21" i="13"/>
  <c r="AQ21" i="13"/>
  <c r="AN21" i="13"/>
  <c r="AK21" i="13"/>
  <c r="AH21" i="13"/>
  <c r="AE21" i="13"/>
  <c r="AB21" i="13"/>
  <c r="Y21" i="13"/>
  <c r="V21" i="13"/>
  <c r="S21" i="13"/>
  <c r="P21" i="13"/>
  <c r="M21" i="13"/>
  <c r="J21" i="13"/>
  <c r="BF20" i="13"/>
  <c r="BC20" i="13"/>
  <c r="AZ20" i="13"/>
  <c r="AW20" i="13"/>
  <c r="AT20" i="13"/>
  <c r="AQ20" i="13"/>
  <c r="AN20" i="13"/>
  <c r="AK20" i="13"/>
  <c r="AH20" i="13"/>
  <c r="AE20" i="13"/>
  <c r="AB20" i="13"/>
  <c r="Y20" i="13"/>
  <c r="V20" i="13"/>
  <c r="S20" i="13"/>
  <c r="P20" i="13"/>
  <c r="M20" i="13"/>
  <c r="J20" i="13"/>
  <c r="BF19" i="13"/>
  <c r="BC19" i="13"/>
  <c r="AZ19" i="13"/>
  <c r="AW19" i="13"/>
  <c r="AT19" i="13"/>
  <c r="AQ19" i="13"/>
  <c r="AN19" i="13"/>
  <c r="AK19" i="13"/>
  <c r="AH19" i="13"/>
  <c r="AE19" i="13"/>
  <c r="AB19" i="13"/>
  <c r="Y19" i="13"/>
  <c r="V19" i="13"/>
  <c r="S19" i="13"/>
  <c r="P19" i="13"/>
  <c r="M19" i="13"/>
  <c r="J19" i="13"/>
  <c r="BF18" i="13"/>
  <c r="BC18" i="13"/>
  <c r="AZ18" i="13"/>
  <c r="AW18" i="13"/>
  <c r="AT18" i="13"/>
  <c r="AQ18" i="13"/>
  <c r="AN18" i="13"/>
  <c r="AK18" i="13"/>
  <c r="AH18" i="13"/>
  <c r="AE18" i="13"/>
  <c r="AB18" i="13"/>
  <c r="Y18" i="13"/>
  <c r="V18" i="13"/>
  <c r="S18" i="13"/>
  <c r="P18" i="13"/>
  <c r="M18" i="13"/>
  <c r="J18" i="13"/>
  <c r="BF17" i="13"/>
  <c r="BC17" i="13"/>
  <c r="AZ17" i="13"/>
  <c r="AW17" i="13"/>
  <c r="AT17" i="13"/>
  <c r="AQ17" i="13"/>
  <c r="AN17" i="13"/>
  <c r="AK17" i="13"/>
  <c r="AH17" i="13"/>
  <c r="AE17" i="13"/>
  <c r="AB17" i="13"/>
  <c r="Y17" i="13"/>
  <c r="V17" i="13"/>
  <c r="S17" i="13"/>
  <c r="P17" i="13"/>
  <c r="M17" i="13"/>
  <c r="J17" i="13"/>
  <c r="BF16" i="13"/>
  <c r="BC16" i="13"/>
  <c r="AZ16" i="13"/>
  <c r="AW16" i="13"/>
  <c r="AT16" i="13"/>
  <c r="AQ16" i="13"/>
  <c r="AN16" i="13"/>
  <c r="AK16" i="13"/>
  <c r="AH16" i="13"/>
  <c r="AE16" i="13"/>
  <c r="AB16" i="13"/>
  <c r="Y16" i="13"/>
  <c r="V16" i="13"/>
  <c r="S16" i="13"/>
  <c r="P16" i="13"/>
  <c r="M16" i="13"/>
  <c r="J16" i="13"/>
  <c r="BF15" i="13"/>
  <c r="BC15" i="13"/>
  <c r="AZ15" i="13"/>
  <c r="AW15" i="13"/>
  <c r="AT15" i="13"/>
  <c r="AQ15" i="13"/>
  <c r="AN15" i="13"/>
  <c r="AK15" i="13"/>
  <c r="AH15" i="13"/>
  <c r="AE15" i="13"/>
  <c r="AB15" i="13"/>
  <c r="Y15" i="13"/>
  <c r="V15" i="13"/>
  <c r="S15" i="13"/>
  <c r="P15" i="13"/>
  <c r="M15" i="13"/>
  <c r="J15" i="13"/>
  <c r="BF14" i="13"/>
  <c r="BC14" i="13"/>
  <c r="AZ14" i="13"/>
  <c r="AW14" i="13"/>
  <c r="AT14" i="13"/>
  <c r="AQ14" i="13"/>
  <c r="AN14" i="13"/>
  <c r="AK14" i="13"/>
  <c r="AH14" i="13"/>
  <c r="AE14" i="13"/>
  <c r="AB14" i="13"/>
  <c r="Y14" i="13"/>
  <c r="V14" i="13"/>
  <c r="S14" i="13"/>
  <c r="P14" i="13"/>
  <c r="M14" i="13"/>
  <c r="J14" i="13"/>
  <c r="BF13" i="13"/>
  <c r="BC13" i="13"/>
  <c r="AZ13" i="13"/>
  <c r="AW13" i="13"/>
  <c r="AT13" i="13"/>
  <c r="AQ13" i="13"/>
  <c r="AN13" i="13"/>
  <c r="AK13" i="13"/>
  <c r="AH13" i="13"/>
  <c r="AE13" i="13"/>
  <c r="AB13" i="13"/>
  <c r="Y13" i="13"/>
  <c r="V13" i="13"/>
  <c r="S13" i="13"/>
  <c r="P13" i="13"/>
  <c r="M13" i="13"/>
  <c r="J13" i="13"/>
  <c r="BF12" i="13"/>
  <c r="BC12" i="13"/>
  <c r="BC9" i="13"/>
  <c r="BC10" i="13"/>
  <c r="BC11" i="13"/>
  <c r="BC8" i="13"/>
  <c r="AZ12" i="13"/>
  <c r="AW12" i="13"/>
  <c r="AT12" i="13"/>
  <c r="AQ12" i="13"/>
  <c r="AQ9" i="13"/>
  <c r="AQ10" i="13"/>
  <c r="AQ11" i="13"/>
  <c r="AQ8" i="13"/>
  <c r="AN12" i="13"/>
  <c r="AK12" i="13"/>
  <c r="AH12" i="13"/>
  <c r="AE12" i="13"/>
  <c r="AE9" i="13"/>
  <c r="AE10" i="13"/>
  <c r="AE11" i="13"/>
  <c r="AE8" i="13"/>
  <c r="AB12" i="13"/>
  <c r="Y12" i="13"/>
  <c r="V12" i="13"/>
  <c r="S12" i="13"/>
  <c r="S9" i="13"/>
  <c r="S10" i="13"/>
  <c r="S11" i="13"/>
  <c r="S8" i="13"/>
  <c r="P12" i="13"/>
  <c r="M12" i="13"/>
  <c r="J12" i="13"/>
  <c r="BF11" i="13"/>
  <c r="BF9" i="13"/>
  <c r="BF10" i="13"/>
  <c r="BF8" i="13"/>
  <c r="AZ11" i="13"/>
  <c r="AW11" i="13"/>
  <c r="AT11" i="13"/>
  <c r="AT9" i="13"/>
  <c r="AT10" i="13"/>
  <c r="AT8" i="13"/>
  <c r="AN11" i="13"/>
  <c r="AK11" i="13"/>
  <c r="AH11" i="13"/>
  <c r="AH9" i="13"/>
  <c r="AH10" i="13"/>
  <c r="AH8" i="13"/>
  <c r="AB11" i="13"/>
  <c r="Y11" i="13"/>
  <c r="V11" i="13"/>
  <c r="V9" i="13"/>
  <c r="V10" i="13"/>
  <c r="V8" i="13"/>
  <c r="P11" i="13"/>
  <c r="M11" i="13"/>
  <c r="J11" i="13"/>
  <c r="J9" i="13"/>
  <c r="J10" i="13"/>
  <c r="J8" i="13"/>
  <c r="AZ10" i="13"/>
  <c r="AW10" i="13"/>
  <c r="AN10" i="13"/>
  <c r="AK10" i="13"/>
  <c r="AB10" i="13"/>
  <c r="Y10" i="13"/>
  <c r="P10" i="13"/>
  <c r="M10" i="13"/>
  <c r="AZ9" i="13"/>
  <c r="AW9" i="13"/>
  <c r="AN9" i="13"/>
  <c r="AK9" i="13"/>
  <c r="AB9" i="13"/>
  <c r="Y9" i="13"/>
  <c r="P9" i="13"/>
  <c r="M9" i="13"/>
  <c r="D31" i="7"/>
  <c r="D30" i="7"/>
  <c r="D29" i="7"/>
  <c r="D28" i="7"/>
  <c r="D27" i="7"/>
  <c r="D26" i="7"/>
  <c r="D25" i="7"/>
  <c r="D24" i="7"/>
  <c r="D23" i="7"/>
  <c r="D22" i="7"/>
  <c r="D21" i="7"/>
  <c r="D20" i="7"/>
  <c r="D19" i="7"/>
  <c r="D18" i="7"/>
  <c r="D17" i="7"/>
  <c r="D16" i="7"/>
  <c r="D15" i="7"/>
  <c r="D14" i="7"/>
  <c r="D13" i="7"/>
  <c r="D12" i="7"/>
  <c r="D11" i="7"/>
  <c r="D10" i="7"/>
  <c r="D9" i="7"/>
  <c r="DE31" i="7"/>
  <c r="DB31" i="7"/>
  <c r="CY31" i="7"/>
  <c r="CV31" i="7"/>
  <c r="CS31" i="7"/>
  <c r="CP31" i="7"/>
  <c r="CM31" i="7"/>
  <c r="CJ31" i="7"/>
  <c r="CG31" i="7"/>
  <c r="CD31" i="7"/>
  <c r="CA31" i="7"/>
  <c r="BX31" i="7"/>
  <c r="BU31" i="7"/>
  <c r="BR31" i="7"/>
  <c r="BO31" i="7"/>
  <c r="BL31" i="7"/>
  <c r="BI31" i="7"/>
  <c r="BF31" i="7"/>
  <c r="BC31" i="7"/>
  <c r="AZ31" i="7"/>
  <c r="AW31" i="7"/>
  <c r="AT31" i="7"/>
  <c r="AQ31" i="7"/>
  <c r="AN31" i="7"/>
  <c r="AK31" i="7"/>
  <c r="AH31" i="7"/>
  <c r="AE31" i="7"/>
  <c r="AB31" i="7"/>
  <c r="Y31" i="7"/>
  <c r="V31" i="7"/>
  <c r="S31" i="7"/>
  <c r="P31" i="7"/>
  <c r="M31" i="7"/>
  <c r="J31" i="7"/>
  <c r="G31" i="7"/>
  <c r="DE30" i="7"/>
  <c r="DB30" i="7"/>
  <c r="CY30" i="7"/>
  <c r="CV30" i="7"/>
  <c r="CS30" i="7"/>
  <c r="CP30" i="7"/>
  <c r="CM30" i="7"/>
  <c r="CJ30" i="7"/>
  <c r="CG30" i="7"/>
  <c r="CD30" i="7"/>
  <c r="CA30" i="7"/>
  <c r="BX30" i="7"/>
  <c r="BU30" i="7"/>
  <c r="BR30" i="7"/>
  <c r="BO30" i="7"/>
  <c r="BL30" i="7"/>
  <c r="BI30" i="7"/>
  <c r="BF30" i="7"/>
  <c r="BC30" i="7"/>
  <c r="AZ30" i="7"/>
  <c r="AW30" i="7"/>
  <c r="AT30" i="7"/>
  <c r="AQ30" i="7"/>
  <c r="AN30" i="7"/>
  <c r="AK30" i="7"/>
  <c r="AH30" i="7"/>
  <c r="AE30" i="7"/>
  <c r="AB30" i="7"/>
  <c r="Y30" i="7"/>
  <c r="V30" i="7"/>
  <c r="S30" i="7"/>
  <c r="P30" i="7"/>
  <c r="M30" i="7"/>
  <c r="J30" i="7"/>
  <c r="G30" i="7"/>
  <c r="DE29" i="7"/>
  <c r="DB29" i="7"/>
  <c r="CY29" i="7"/>
  <c r="CV29" i="7"/>
  <c r="CS29" i="7"/>
  <c r="CP29" i="7"/>
  <c r="CM29" i="7"/>
  <c r="CJ29" i="7"/>
  <c r="CG29" i="7"/>
  <c r="CD29" i="7"/>
  <c r="CA29" i="7"/>
  <c r="BX29" i="7"/>
  <c r="BU29" i="7"/>
  <c r="BR29" i="7"/>
  <c r="BO29" i="7"/>
  <c r="BL29" i="7"/>
  <c r="BI29" i="7"/>
  <c r="BF29" i="7"/>
  <c r="BC29" i="7"/>
  <c r="AZ29" i="7"/>
  <c r="AW29" i="7"/>
  <c r="AT29" i="7"/>
  <c r="AQ29" i="7"/>
  <c r="AN29" i="7"/>
  <c r="AK29" i="7"/>
  <c r="AH29" i="7"/>
  <c r="AE29" i="7"/>
  <c r="AB29" i="7"/>
  <c r="Y29" i="7"/>
  <c r="V29" i="7"/>
  <c r="S29" i="7"/>
  <c r="P29" i="7"/>
  <c r="M29" i="7"/>
  <c r="J29" i="7"/>
  <c r="G29" i="7"/>
  <c r="DE28" i="7"/>
  <c r="DB28" i="7"/>
  <c r="CY28" i="7"/>
  <c r="CV28" i="7"/>
  <c r="CS28" i="7"/>
  <c r="CP28" i="7"/>
  <c r="CM28" i="7"/>
  <c r="CJ28" i="7"/>
  <c r="CG28" i="7"/>
  <c r="CD28" i="7"/>
  <c r="CA28" i="7"/>
  <c r="BX28" i="7"/>
  <c r="BU28" i="7"/>
  <c r="BR28" i="7"/>
  <c r="BO28" i="7"/>
  <c r="BL28" i="7"/>
  <c r="BI28" i="7"/>
  <c r="BF28" i="7"/>
  <c r="BC28" i="7"/>
  <c r="AZ28" i="7"/>
  <c r="AW28" i="7"/>
  <c r="AT28" i="7"/>
  <c r="AQ28" i="7"/>
  <c r="AN28" i="7"/>
  <c r="AK28" i="7"/>
  <c r="AH28" i="7"/>
  <c r="AE28" i="7"/>
  <c r="AB28" i="7"/>
  <c r="Y28" i="7"/>
  <c r="V28" i="7"/>
  <c r="S28" i="7"/>
  <c r="P28" i="7"/>
  <c r="M28" i="7"/>
  <c r="J28" i="7"/>
  <c r="G28" i="7"/>
  <c r="DE27" i="7"/>
  <c r="DB27" i="7"/>
  <c r="CY27" i="7"/>
  <c r="CV27" i="7"/>
  <c r="CS27" i="7"/>
  <c r="CP27" i="7"/>
  <c r="CM27" i="7"/>
  <c r="CJ27" i="7"/>
  <c r="CG27" i="7"/>
  <c r="CD27" i="7"/>
  <c r="CA27" i="7"/>
  <c r="BX27" i="7"/>
  <c r="BU27" i="7"/>
  <c r="BR27" i="7"/>
  <c r="BO27" i="7"/>
  <c r="BL27" i="7"/>
  <c r="BI27" i="7"/>
  <c r="BF27" i="7"/>
  <c r="BC27" i="7"/>
  <c r="AZ27" i="7"/>
  <c r="AW27" i="7"/>
  <c r="AT27" i="7"/>
  <c r="AQ27" i="7"/>
  <c r="AN27" i="7"/>
  <c r="AK27" i="7"/>
  <c r="AH27" i="7"/>
  <c r="AE27" i="7"/>
  <c r="AB27" i="7"/>
  <c r="Y27" i="7"/>
  <c r="V27" i="7"/>
  <c r="S27" i="7"/>
  <c r="P27" i="7"/>
  <c r="M27" i="7"/>
  <c r="J27" i="7"/>
  <c r="G27" i="7"/>
  <c r="DE26" i="7"/>
  <c r="DB26" i="7"/>
  <c r="CY26" i="7"/>
  <c r="CV26" i="7"/>
  <c r="CS26" i="7"/>
  <c r="CP26" i="7"/>
  <c r="CM26" i="7"/>
  <c r="CJ26" i="7"/>
  <c r="CG26" i="7"/>
  <c r="CD26" i="7"/>
  <c r="CA26" i="7"/>
  <c r="BX26" i="7"/>
  <c r="BU26" i="7"/>
  <c r="BR26" i="7"/>
  <c r="BO26" i="7"/>
  <c r="BL26" i="7"/>
  <c r="BI26" i="7"/>
  <c r="BF26" i="7"/>
  <c r="BC26" i="7"/>
  <c r="AZ26" i="7"/>
  <c r="AW26" i="7"/>
  <c r="AT26" i="7"/>
  <c r="AQ26" i="7"/>
  <c r="AN26" i="7"/>
  <c r="AK26" i="7"/>
  <c r="AH26" i="7"/>
  <c r="AE26" i="7"/>
  <c r="AB26" i="7"/>
  <c r="Y26" i="7"/>
  <c r="V26" i="7"/>
  <c r="S26" i="7"/>
  <c r="P26" i="7"/>
  <c r="M26" i="7"/>
  <c r="J26" i="7"/>
  <c r="G26" i="7"/>
  <c r="DE25" i="7"/>
  <c r="DB25" i="7"/>
  <c r="CY25" i="7"/>
  <c r="CV25" i="7"/>
  <c r="CS25" i="7"/>
  <c r="CP25" i="7"/>
  <c r="CM25" i="7"/>
  <c r="CJ25" i="7"/>
  <c r="CG25" i="7"/>
  <c r="CD25" i="7"/>
  <c r="CA25" i="7"/>
  <c r="BX25" i="7"/>
  <c r="BU25" i="7"/>
  <c r="BR25" i="7"/>
  <c r="BO25" i="7"/>
  <c r="BL25" i="7"/>
  <c r="BI25" i="7"/>
  <c r="BF25" i="7"/>
  <c r="BC25" i="7"/>
  <c r="AZ25" i="7"/>
  <c r="AW25" i="7"/>
  <c r="AT25" i="7"/>
  <c r="AQ25" i="7"/>
  <c r="AN25" i="7"/>
  <c r="AK25" i="7"/>
  <c r="AH25" i="7"/>
  <c r="AE25" i="7"/>
  <c r="AB25" i="7"/>
  <c r="Y25" i="7"/>
  <c r="V25" i="7"/>
  <c r="S25" i="7"/>
  <c r="P25" i="7"/>
  <c r="M25" i="7"/>
  <c r="J25" i="7"/>
  <c r="G25" i="7"/>
  <c r="DE24" i="7"/>
  <c r="DB24" i="7"/>
  <c r="CY24" i="7"/>
  <c r="CV24" i="7"/>
  <c r="CS24" i="7"/>
  <c r="CP24" i="7"/>
  <c r="CM24" i="7"/>
  <c r="CJ24" i="7"/>
  <c r="CG24" i="7"/>
  <c r="CD24" i="7"/>
  <c r="CA24" i="7"/>
  <c r="BX24" i="7"/>
  <c r="BU24" i="7"/>
  <c r="BR24" i="7"/>
  <c r="BO24" i="7"/>
  <c r="BL24" i="7"/>
  <c r="BI24" i="7"/>
  <c r="BF24" i="7"/>
  <c r="BC24" i="7"/>
  <c r="AZ24" i="7"/>
  <c r="AW24" i="7"/>
  <c r="AT24" i="7"/>
  <c r="AQ24" i="7"/>
  <c r="AN24" i="7"/>
  <c r="AK24" i="7"/>
  <c r="AH24" i="7"/>
  <c r="AE24" i="7"/>
  <c r="AB24" i="7"/>
  <c r="Y24" i="7"/>
  <c r="V24" i="7"/>
  <c r="S24" i="7"/>
  <c r="P24" i="7"/>
  <c r="M24" i="7"/>
  <c r="J24" i="7"/>
  <c r="G24" i="7"/>
  <c r="DE23" i="7"/>
  <c r="DB23" i="7"/>
  <c r="CY23" i="7"/>
  <c r="CV23" i="7"/>
  <c r="CS23" i="7"/>
  <c r="CP23" i="7"/>
  <c r="CM23" i="7"/>
  <c r="CJ23" i="7"/>
  <c r="CG23" i="7"/>
  <c r="CD23" i="7"/>
  <c r="CA23" i="7"/>
  <c r="BX23" i="7"/>
  <c r="BU23" i="7"/>
  <c r="BR23" i="7"/>
  <c r="BO23" i="7"/>
  <c r="BL23" i="7"/>
  <c r="BI23" i="7"/>
  <c r="BF23" i="7"/>
  <c r="BC23" i="7"/>
  <c r="AZ23" i="7"/>
  <c r="AW23" i="7"/>
  <c r="AT23" i="7"/>
  <c r="AQ23" i="7"/>
  <c r="AN23" i="7"/>
  <c r="AK23" i="7"/>
  <c r="AH23" i="7"/>
  <c r="AE23" i="7"/>
  <c r="AB23" i="7"/>
  <c r="Y23" i="7"/>
  <c r="V23" i="7"/>
  <c r="S23" i="7"/>
  <c r="P23" i="7"/>
  <c r="M23" i="7"/>
  <c r="J23" i="7"/>
  <c r="G23" i="7"/>
  <c r="DE22" i="7"/>
  <c r="DB22" i="7"/>
  <c r="CY22" i="7"/>
  <c r="CV22" i="7"/>
  <c r="CS22" i="7"/>
  <c r="CP22" i="7"/>
  <c r="CM22" i="7"/>
  <c r="CJ22" i="7"/>
  <c r="CG22" i="7"/>
  <c r="CD22" i="7"/>
  <c r="CA22" i="7"/>
  <c r="BX22" i="7"/>
  <c r="BU22" i="7"/>
  <c r="BR22" i="7"/>
  <c r="BO22" i="7"/>
  <c r="BL22" i="7"/>
  <c r="BI22" i="7"/>
  <c r="BF22" i="7"/>
  <c r="BC22" i="7"/>
  <c r="AZ22" i="7"/>
  <c r="AW22" i="7"/>
  <c r="AT22" i="7"/>
  <c r="AQ22" i="7"/>
  <c r="AN22" i="7"/>
  <c r="AK22" i="7"/>
  <c r="AH22" i="7"/>
  <c r="AE22" i="7"/>
  <c r="AB22" i="7"/>
  <c r="Y22" i="7"/>
  <c r="V22" i="7"/>
  <c r="S22" i="7"/>
  <c r="P22" i="7"/>
  <c r="M22" i="7"/>
  <c r="J22" i="7"/>
  <c r="G22" i="7"/>
  <c r="DE21" i="7"/>
  <c r="DB21" i="7"/>
  <c r="CY21" i="7"/>
  <c r="CV21" i="7"/>
  <c r="CS21" i="7"/>
  <c r="CP21" i="7"/>
  <c r="CM21" i="7"/>
  <c r="CJ21" i="7"/>
  <c r="CG21" i="7"/>
  <c r="CD21" i="7"/>
  <c r="CA21" i="7"/>
  <c r="BX21" i="7"/>
  <c r="BU21" i="7"/>
  <c r="BR21" i="7"/>
  <c r="BO21" i="7"/>
  <c r="BL21" i="7"/>
  <c r="BI21" i="7"/>
  <c r="BF21" i="7"/>
  <c r="BC21" i="7"/>
  <c r="AZ21" i="7"/>
  <c r="AW21" i="7"/>
  <c r="AT21" i="7"/>
  <c r="AQ21" i="7"/>
  <c r="AN21" i="7"/>
  <c r="AK21" i="7"/>
  <c r="AH21" i="7"/>
  <c r="AE21" i="7"/>
  <c r="AB21" i="7"/>
  <c r="Y21" i="7"/>
  <c r="V21" i="7"/>
  <c r="S21" i="7"/>
  <c r="P21" i="7"/>
  <c r="M21" i="7"/>
  <c r="J21" i="7"/>
  <c r="G21" i="7"/>
  <c r="DE20" i="7"/>
  <c r="DB20" i="7"/>
  <c r="CY20" i="7"/>
  <c r="CV20" i="7"/>
  <c r="CS20" i="7"/>
  <c r="CP20" i="7"/>
  <c r="CM20" i="7"/>
  <c r="CJ20" i="7"/>
  <c r="CG20" i="7"/>
  <c r="CD20" i="7"/>
  <c r="CA20" i="7"/>
  <c r="BX20" i="7"/>
  <c r="BU20" i="7"/>
  <c r="BR20" i="7"/>
  <c r="BO20" i="7"/>
  <c r="BL20" i="7"/>
  <c r="BI20" i="7"/>
  <c r="BF20" i="7"/>
  <c r="BC20" i="7"/>
  <c r="AZ20" i="7"/>
  <c r="AW20" i="7"/>
  <c r="AT20" i="7"/>
  <c r="AQ20" i="7"/>
  <c r="AN20" i="7"/>
  <c r="AK20" i="7"/>
  <c r="AH20" i="7"/>
  <c r="AE20" i="7"/>
  <c r="AB20" i="7"/>
  <c r="Y20" i="7"/>
  <c r="V20" i="7"/>
  <c r="S20" i="7"/>
  <c r="P20" i="7"/>
  <c r="M20" i="7"/>
  <c r="J20" i="7"/>
  <c r="G20" i="7"/>
  <c r="DE19" i="7"/>
  <c r="DB19" i="7"/>
  <c r="CY19" i="7"/>
  <c r="CV19" i="7"/>
  <c r="CS19" i="7"/>
  <c r="CP19" i="7"/>
  <c r="CM19" i="7"/>
  <c r="CJ19" i="7"/>
  <c r="CG19" i="7"/>
  <c r="CD19" i="7"/>
  <c r="CA19" i="7"/>
  <c r="BX19" i="7"/>
  <c r="BU19" i="7"/>
  <c r="BR19" i="7"/>
  <c r="BO19" i="7"/>
  <c r="BL19" i="7"/>
  <c r="BI19" i="7"/>
  <c r="BF19" i="7"/>
  <c r="BC19" i="7"/>
  <c r="AZ19" i="7"/>
  <c r="AW19" i="7"/>
  <c r="AT19" i="7"/>
  <c r="AQ19" i="7"/>
  <c r="AN19" i="7"/>
  <c r="AK19" i="7"/>
  <c r="AH19" i="7"/>
  <c r="AE19" i="7"/>
  <c r="AB19" i="7"/>
  <c r="Y19" i="7"/>
  <c r="V19" i="7"/>
  <c r="S19" i="7"/>
  <c r="P19" i="7"/>
  <c r="M19" i="7"/>
  <c r="J19" i="7"/>
  <c r="G19" i="7"/>
  <c r="DE18" i="7"/>
  <c r="DB18" i="7"/>
  <c r="CY18" i="7"/>
  <c r="CV18" i="7"/>
  <c r="CS18" i="7"/>
  <c r="CP18" i="7"/>
  <c r="CM18" i="7"/>
  <c r="CJ18" i="7"/>
  <c r="CG18" i="7"/>
  <c r="CD18" i="7"/>
  <c r="CA18" i="7"/>
  <c r="BX18" i="7"/>
  <c r="BU18" i="7"/>
  <c r="BR18" i="7"/>
  <c r="BO18" i="7"/>
  <c r="BL18" i="7"/>
  <c r="BI18" i="7"/>
  <c r="BF18" i="7"/>
  <c r="BC18" i="7"/>
  <c r="AZ18" i="7"/>
  <c r="AW18" i="7"/>
  <c r="AT18" i="7"/>
  <c r="AQ18" i="7"/>
  <c r="AN18" i="7"/>
  <c r="AK18" i="7"/>
  <c r="AH18" i="7"/>
  <c r="AE18" i="7"/>
  <c r="AB18" i="7"/>
  <c r="Y18" i="7"/>
  <c r="V18" i="7"/>
  <c r="S18" i="7"/>
  <c r="P18" i="7"/>
  <c r="M18" i="7"/>
  <c r="J18" i="7"/>
  <c r="G18" i="7"/>
  <c r="DE17" i="7"/>
  <c r="DB17" i="7"/>
  <c r="CY17" i="7"/>
  <c r="CV17" i="7"/>
  <c r="CS17" i="7"/>
  <c r="CP17" i="7"/>
  <c r="CM17" i="7"/>
  <c r="CJ17" i="7"/>
  <c r="CG17" i="7"/>
  <c r="CD17" i="7"/>
  <c r="CA17" i="7"/>
  <c r="BX17" i="7"/>
  <c r="BU17" i="7"/>
  <c r="BR17" i="7"/>
  <c r="BO17" i="7"/>
  <c r="BL17" i="7"/>
  <c r="BI17" i="7"/>
  <c r="BF17" i="7"/>
  <c r="BC17" i="7"/>
  <c r="AZ17" i="7"/>
  <c r="AW17" i="7"/>
  <c r="AT17" i="7"/>
  <c r="AQ17" i="7"/>
  <c r="AN17" i="7"/>
  <c r="AK17" i="7"/>
  <c r="AH17" i="7"/>
  <c r="AE17" i="7"/>
  <c r="AB17" i="7"/>
  <c r="Y17" i="7"/>
  <c r="V17" i="7"/>
  <c r="S17" i="7"/>
  <c r="P17" i="7"/>
  <c r="M17" i="7"/>
  <c r="J17" i="7"/>
  <c r="G17" i="7"/>
  <c r="DE16" i="7"/>
  <c r="DB16" i="7"/>
  <c r="CY16" i="7"/>
  <c r="CV16" i="7"/>
  <c r="CS16" i="7"/>
  <c r="CP16" i="7"/>
  <c r="CM16" i="7"/>
  <c r="CJ16" i="7"/>
  <c r="CG16" i="7"/>
  <c r="CD16" i="7"/>
  <c r="CA16" i="7"/>
  <c r="BX16" i="7"/>
  <c r="BU16" i="7"/>
  <c r="BR16" i="7"/>
  <c r="BO16" i="7"/>
  <c r="BL16" i="7"/>
  <c r="BI16" i="7"/>
  <c r="BF16" i="7"/>
  <c r="BC16" i="7"/>
  <c r="AZ16" i="7"/>
  <c r="AW16" i="7"/>
  <c r="AT16" i="7"/>
  <c r="AQ16" i="7"/>
  <c r="AN16" i="7"/>
  <c r="AK16" i="7"/>
  <c r="AH16" i="7"/>
  <c r="AE16" i="7"/>
  <c r="AB16" i="7"/>
  <c r="Y16" i="7"/>
  <c r="V16" i="7"/>
  <c r="S16" i="7"/>
  <c r="P16" i="7"/>
  <c r="M16" i="7"/>
  <c r="J16" i="7"/>
  <c r="G16" i="7"/>
  <c r="DE15" i="7"/>
  <c r="DB15" i="7"/>
  <c r="CY15" i="7"/>
  <c r="CV15" i="7"/>
  <c r="CS15" i="7"/>
  <c r="CP15" i="7"/>
  <c r="CM15" i="7"/>
  <c r="CJ15" i="7"/>
  <c r="CG15" i="7"/>
  <c r="CD15" i="7"/>
  <c r="CA15" i="7"/>
  <c r="BX15" i="7"/>
  <c r="BU15" i="7"/>
  <c r="BR15" i="7"/>
  <c r="BO15" i="7"/>
  <c r="BL15" i="7"/>
  <c r="BI15" i="7"/>
  <c r="BF15" i="7"/>
  <c r="BC15" i="7"/>
  <c r="AZ15" i="7"/>
  <c r="AW15" i="7"/>
  <c r="AT15" i="7"/>
  <c r="AQ15" i="7"/>
  <c r="AN15" i="7"/>
  <c r="AK15" i="7"/>
  <c r="AH15" i="7"/>
  <c r="AE15" i="7"/>
  <c r="AB15" i="7"/>
  <c r="Y15" i="7"/>
  <c r="V15" i="7"/>
  <c r="S15" i="7"/>
  <c r="P15" i="7"/>
  <c r="M15" i="7"/>
  <c r="J15" i="7"/>
  <c r="G15" i="7"/>
  <c r="DE14" i="7"/>
  <c r="DB14" i="7"/>
  <c r="CY14" i="7"/>
  <c r="CV14" i="7"/>
  <c r="CS14" i="7"/>
  <c r="CP14" i="7"/>
  <c r="CM14" i="7"/>
  <c r="CJ14" i="7"/>
  <c r="CG14" i="7"/>
  <c r="CD14" i="7"/>
  <c r="CA14" i="7"/>
  <c r="BX14" i="7"/>
  <c r="BU14" i="7"/>
  <c r="BR14" i="7"/>
  <c r="BO14" i="7"/>
  <c r="BL14" i="7"/>
  <c r="BI14" i="7"/>
  <c r="BF14" i="7"/>
  <c r="BC14" i="7"/>
  <c r="AZ14" i="7"/>
  <c r="AW14" i="7"/>
  <c r="AT14" i="7"/>
  <c r="AQ14" i="7"/>
  <c r="AN14" i="7"/>
  <c r="AK14" i="7"/>
  <c r="AH14" i="7"/>
  <c r="AE14" i="7"/>
  <c r="AB14" i="7"/>
  <c r="Y14" i="7"/>
  <c r="V14" i="7"/>
  <c r="S14" i="7"/>
  <c r="P14" i="7"/>
  <c r="M14" i="7"/>
  <c r="J14" i="7"/>
  <c r="G14" i="7"/>
  <c r="DE13" i="7"/>
  <c r="DB13" i="7"/>
  <c r="CY13" i="7"/>
  <c r="CV13" i="7"/>
  <c r="CS13" i="7"/>
  <c r="CP13" i="7"/>
  <c r="CM13" i="7"/>
  <c r="CJ13" i="7"/>
  <c r="CG13" i="7"/>
  <c r="CD13" i="7"/>
  <c r="CA13" i="7"/>
  <c r="BX13" i="7"/>
  <c r="BU13" i="7"/>
  <c r="BR13" i="7"/>
  <c r="BO13" i="7"/>
  <c r="BL13" i="7"/>
  <c r="BI13" i="7"/>
  <c r="BF13" i="7"/>
  <c r="BC13" i="7"/>
  <c r="AZ13" i="7"/>
  <c r="AW13" i="7"/>
  <c r="AT13" i="7"/>
  <c r="AQ13" i="7"/>
  <c r="AN13" i="7"/>
  <c r="AK13" i="7"/>
  <c r="AH13" i="7"/>
  <c r="AE13" i="7"/>
  <c r="AB13" i="7"/>
  <c r="Y13" i="7"/>
  <c r="V13" i="7"/>
  <c r="S13" i="7"/>
  <c r="P13" i="7"/>
  <c r="M13" i="7"/>
  <c r="J13" i="7"/>
  <c r="G13" i="7"/>
  <c r="DE12" i="7"/>
  <c r="DB12" i="7"/>
  <c r="CY12" i="7"/>
  <c r="CV12" i="7"/>
  <c r="CS12" i="7"/>
  <c r="CP12" i="7"/>
  <c r="CM12" i="7"/>
  <c r="CJ12" i="7"/>
  <c r="CG12" i="7"/>
  <c r="CD12" i="7"/>
  <c r="CA12" i="7"/>
  <c r="BX12" i="7"/>
  <c r="BU12" i="7"/>
  <c r="BR12" i="7"/>
  <c r="BR9" i="7"/>
  <c r="BR10" i="7"/>
  <c r="BR11" i="7"/>
  <c r="BR8" i="7"/>
  <c r="BO12" i="7"/>
  <c r="BL12" i="7"/>
  <c r="BI12" i="7"/>
  <c r="BF12" i="7"/>
  <c r="BC12" i="7"/>
  <c r="AZ12" i="7"/>
  <c r="AW12" i="7"/>
  <c r="AT12" i="7"/>
  <c r="AQ12" i="7"/>
  <c r="AN12" i="7"/>
  <c r="AK12" i="7"/>
  <c r="AH12" i="7"/>
  <c r="AE12" i="7"/>
  <c r="AB12" i="7"/>
  <c r="Y12" i="7"/>
  <c r="V12" i="7"/>
  <c r="S12" i="7"/>
  <c r="P12" i="7"/>
  <c r="M12" i="7"/>
  <c r="J12" i="7"/>
  <c r="G12" i="7"/>
  <c r="DE11" i="7"/>
  <c r="DB11" i="7"/>
  <c r="CY11" i="7"/>
  <c r="CY9" i="7"/>
  <c r="CY10" i="7"/>
  <c r="CY8" i="7"/>
  <c r="CV11" i="7"/>
  <c r="CS11" i="7"/>
  <c r="CP11" i="7"/>
  <c r="CM11" i="7"/>
  <c r="CJ11" i="7"/>
  <c r="CG11" i="7"/>
  <c r="CD11" i="7"/>
  <c r="CA11" i="7"/>
  <c r="BX11" i="7"/>
  <c r="BU11" i="7"/>
  <c r="BO11" i="7"/>
  <c r="BL11" i="7"/>
  <c r="BI11" i="7"/>
  <c r="BF11" i="7"/>
  <c r="BC11" i="7"/>
  <c r="AZ11" i="7"/>
  <c r="AW11" i="7"/>
  <c r="AT11" i="7"/>
  <c r="AQ11" i="7"/>
  <c r="AN11" i="7"/>
  <c r="AK11" i="7"/>
  <c r="AH11" i="7"/>
  <c r="AE11" i="7"/>
  <c r="AB11" i="7"/>
  <c r="Y11" i="7"/>
  <c r="V11" i="7"/>
  <c r="S11" i="7"/>
  <c r="P11" i="7"/>
  <c r="M11" i="7"/>
  <c r="J11" i="7"/>
  <c r="G11" i="7"/>
  <c r="DE10" i="7"/>
  <c r="DB10" i="7"/>
  <c r="CV10" i="7"/>
  <c r="CS10" i="7"/>
  <c r="CP10" i="7"/>
  <c r="CM10" i="7"/>
  <c r="CJ10" i="7"/>
  <c r="CG10" i="7"/>
  <c r="CD10" i="7"/>
  <c r="CA10" i="7"/>
  <c r="BX10" i="7"/>
  <c r="BX9" i="7"/>
  <c r="BX8" i="7"/>
  <c r="BU10" i="7"/>
  <c r="BO10" i="7"/>
  <c r="BL10" i="7"/>
  <c r="BI10" i="7"/>
  <c r="BF10" i="7"/>
  <c r="BC10" i="7"/>
  <c r="AZ10" i="7"/>
  <c r="AW10" i="7"/>
  <c r="AT10" i="7"/>
  <c r="AQ10" i="7"/>
  <c r="AN10" i="7"/>
  <c r="AK10" i="7"/>
  <c r="AH10" i="7"/>
  <c r="AE10" i="7"/>
  <c r="AB10" i="7"/>
  <c r="Y10" i="7"/>
  <c r="V10" i="7"/>
  <c r="S10" i="7"/>
  <c r="P10" i="7"/>
  <c r="M10" i="7"/>
  <c r="J10" i="7"/>
  <c r="G10" i="7"/>
  <c r="DE9" i="7"/>
  <c r="DB9" i="7"/>
  <c r="CV9" i="7"/>
  <c r="CS9" i="7"/>
  <c r="CS8" i="7"/>
  <c r="CP9" i="7"/>
  <c r="CM9" i="7"/>
  <c r="CJ9" i="7"/>
  <c r="CG9" i="7"/>
  <c r="CG8" i="7"/>
  <c r="CD9" i="7"/>
  <c r="CA9" i="7"/>
  <c r="BU9" i="7"/>
  <c r="BO9" i="7"/>
  <c r="BL9" i="7"/>
  <c r="BI9" i="7"/>
  <c r="BI8" i="7"/>
  <c r="BF9" i="7"/>
  <c r="BC9" i="7"/>
  <c r="AZ9" i="7"/>
  <c r="AW9" i="7"/>
  <c r="AT9" i="7"/>
  <c r="AQ9" i="7"/>
  <c r="AN9" i="7"/>
  <c r="AK9" i="7"/>
  <c r="AK8" i="7"/>
  <c r="AH9" i="7"/>
  <c r="AE9" i="7"/>
  <c r="AB9" i="7"/>
  <c r="Y9" i="7"/>
  <c r="V9" i="7"/>
  <c r="S9" i="7"/>
  <c r="P9" i="7"/>
  <c r="M9" i="7"/>
  <c r="J9" i="7"/>
  <c r="G9" i="7"/>
  <c r="A23" i="9"/>
  <c r="A22" i="9"/>
  <c r="A21" i="9"/>
  <c r="A20" i="9"/>
  <c r="A19" i="9"/>
  <c r="A18" i="9"/>
  <c r="A17" i="9"/>
  <c r="A16" i="9"/>
  <c r="A15" i="9"/>
  <c r="A14" i="9"/>
  <c r="A13" i="9"/>
  <c r="A12" i="9"/>
  <c r="A11" i="9"/>
  <c r="A10" i="9"/>
  <c r="A9" i="9"/>
  <c r="A23" i="13"/>
  <c r="A22" i="13"/>
  <c r="A21" i="13"/>
  <c r="A20" i="13"/>
  <c r="A19" i="13"/>
  <c r="A18" i="13"/>
  <c r="A17" i="13"/>
  <c r="A16" i="13"/>
  <c r="A15" i="13"/>
  <c r="A14" i="13"/>
  <c r="A13" i="13"/>
  <c r="A12" i="13"/>
  <c r="A11" i="13"/>
  <c r="A10" i="13"/>
  <c r="A9" i="13"/>
  <c r="A23" i="21"/>
  <c r="A22" i="21"/>
  <c r="A21" i="21"/>
  <c r="A20" i="21"/>
  <c r="A19" i="21"/>
  <c r="A18" i="21"/>
  <c r="A17" i="21"/>
  <c r="A16" i="21"/>
  <c r="A15" i="21"/>
  <c r="A14" i="21"/>
  <c r="A13" i="21"/>
  <c r="A12" i="21"/>
  <c r="A11" i="21"/>
  <c r="A10" i="21"/>
  <c r="A9" i="21"/>
  <c r="A23" i="7"/>
  <c r="A22" i="7"/>
  <c r="A21" i="7"/>
  <c r="A20" i="7"/>
  <c r="A19" i="7"/>
  <c r="A18" i="7"/>
  <c r="A17" i="7"/>
  <c r="A16" i="7"/>
  <c r="A15" i="7"/>
  <c r="A14" i="7"/>
  <c r="A13" i="7"/>
  <c r="A12" i="7"/>
  <c r="A11" i="7"/>
  <c r="A10" i="7"/>
  <c r="A9" i="7"/>
  <c r="A23" i="6"/>
  <c r="A22" i="6"/>
  <c r="A21" i="6"/>
  <c r="A20" i="6"/>
  <c r="A19" i="6"/>
  <c r="A18" i="6"/>
  <c r="A17" i="6"/>
  <c r="A16" i="6"/>
  <c r="A15" i="6"/>
  <c r="A14" i="6"/>
  <c r="A13" i="6"/>
  <c r="A12" i="6"/>
  <c r="A11" i="6"/>
  <c r="A10" i="6"/>
  <c r="A9" i="6"/>
  <c r="A25" i="20"/>
  <c r="A24" i="20"/>
  <c r="A20" i="20"/>
  <c r="A19" i="20"/>
  <c r="A18" i="20"/>
  <c r="A17" i="20"/>
  <c r="A16" i="20"/>
  <c r="A15" i="20"/>
  <c r="A14" i="20"/>
  <c r="A13" i="20"/>
  <c r="A12" i="20"/>
  <c r="A11" i="20"/>
  <c r="A10" i="20"/>
  <c r="A9" i="20"/>
  <c r="A8" i="20"/>
  <c r="A7" i="20"/>
  <c r="A6" i="20"/>
  <c r="A25" i="14"/>
  <c r="A24" i="14"/>
  <c r="A20" i="14"/>
  <c r="A19" i="14"/>
  <c r="A18" i="14"/>
  <c r="A17" i="14"/>
  <c r="A16" i="14"/>
  <c r="A15" i="14"/>
  <c r="A14" i="14"/>
  <c r="A13" i="14"/>
  <c r="A12" i="14"/>
  <c r="A11" i="14"/>
  <c r="A10" i="14"/>
  <c r="A9" i="14"/>
  <c r="A8" i="14"/>
  <c r="A7" i="14"/>
  <c r="A6" i="14"/>
  <c r="A25" i="23"/>
  <c r="A24" i="23"/>
  <c r="A20" i="23"/>
  <c r="A19" i="23"/>
  <c r="A18" i="23"/>
  <c r="A17" i="23"/>
  <c r="A16" i="23"/>
  <c r="A15" i="23"/>
  <c r="A14" i="23"/>
  <c r="A13" i="23"/>
  <c r="A12" i="23"/>
  <c r="A11" i="23"/>
  <c r="A10" i="23"/>
  <c r="A9" i="23"/>
  <c r="A8" i="23"/>
  <c r="A7" i="23"/>
  <c r="A6" i="23"/>
  <c r="A25" i="24"/>
  <c r="A24" i="24"/>
  <c r="A20" i="24"/>
  <c r="A19" i="24"/>
  <c r="A18" i="24"/>
  <c r="A17" i="24"/>
  <c r="A16" i="24"/>
  <c r="A15" i="24"/>
  <c r="A14" i="24"/>
  <c r="A13" i="24"/>
  <c r="A12" i="24"/>
  <c r="A11" i="24"/>
  <c r="A10" i="24"/>
  <c r="A9" i="24"/>
  <c r="A8" i="24"/>
  <c r="A7" i="24"/>
  <c r="A6" i="24"/>
  <c r="A25" i="16"/>
  <c r="A24" i="16"/>
  <c r="A20" i="16"/>
  <c r="A19" i="16"/>
  <c r="A18" i="16"/>
  <c r="A17" i="16"/>
  <c r="A16" i="16"/>
  <c r="A15" i="16"/>
  <c r="A14" i="16"/>
  <c r="A13" i="16"/>
  <c r="A12" i="16"/>
  <c r="A11" i="16"/>
  <c r="A10" i="16"/>
  <c r="A9" i="16"/>
  <c r="A8" i="16"/>
  <c r="A7" i="16"/>
  <c r="A6" i="16"/>
  <c r="A25" i="15"/>
  <c r="A24" i="15"/>
  <c r="A20" i="15"/>
  <c r="A19" i="15"/>
  <c r="A18" i="15"/>
  <c r="A17" i="15"/>
  <c r="A16" i="15"/>
  <c r="A15" i="15"/>
  <c r="A14" i="15"/>
  <c r="A13" i="15"/>
  <c r="A12" i="15"/>
  <c r="A11" i="15"/>
  <c r="A10" i="15"/>
  <c r="A9" i="15"/>
  <c r="A8" i="15"/>
  <c r="A7" i="15"/>
  <c r="A6" i="15"/>
  <c r="A25" i="19"/>
  <c r="A24" i="19"/>
  <c r="A20" i="19"/>
  <c r="A19" i="19"/>
  <c r="A18" i="19"/>
  <c r="A17" i="19"/>
  <c r="A16" i="19"/>
  <c r="A15" i="19"/>
  <c r="A14" i="19"/>
  <c r="A13" i="19"/>
  <c r="A12" i="19"/>
  <c r="A11" i="19"/>
  <c r="A10" i="19"/>
  <c r="A9" i="19"/>
  <c r="A8" i="19"/>
  <c r="A7" i="19"/>
  <c r="A6" i="19"/>
  <c r="A16" i="25"/>
  <c r="P9" i="69"/>
  <c r="O9" i="69"/>
  <c r="N9" i="69"/>
  <c r="L9" i="69"/>
  <c r="K9" i="69"/>
  <c r="J9" i="69"/>
  <c r="G9" i="69"/>
  <c r="C9" i="69"/>
  <c r="B9" i="69"/>
  <c r="A9" i="69"/>
  <c r="T8" i="69"/>
  <c r="S8" i="69"/>
  <c r="R8" i="69"/>
  <c r="Q8" i="69"/>
  <c r="P8" i="69"/>
  <c r="O8" i="69"/>
  <c r="N8" i="69"/>
  <c r="I8" i="69"/>
  <c r="H8" i="69"/>
  <c r="F8" i="69"/>
  <c r="E8" i="69"/>
  <c r="D8" i="69"/>
  <c r="C8" i="69"/>
  <c r="B8" i="69"/>
  <c r="A8" i="69"/>
  <c r="S7" i="69"/>
  <c r="R7" i="69"/>
  <c r="Q7" i="69"/>
  <c r="P7" i="69"/>
  <c r="O7" i="69"/>
  <c r="N7" i="69"/>
  <c r="L7" i="69"/>
  <c r="K7" i="69"/>
  <c r="J7" i="69"/>
  <c r="G7" i="69"/>
  <c r="F7" i="69"/>
  <c r="E7" i="69"/>
  <c r="D7" i="69"/>
  <c r="C7" i="69"/>
  <c r="B7" i="69"/>
  <c r="A7" i="69"/>
  <c r="J4" i="69"/>
  <c r="I4" i="69"/>
  <c r="H4" i="69"/>
  <c r="G4" i="69"/>
  <c r="F4" i="69"/>
  <c r="E4" i="69"/>
  <c r="D4" i="69"/>
  <c r="C4" i="69"/>
  <c r="B4" i="69"/>
  <c r="A4" i="69"/>
  <c r="I1" i="69"/>
  <c r="P5" i="20"/>
  <c r="U8" i="69"/>
  <c r="Y13" i="68"/>
  <c r="X13" i="68"/>
  <c r="W13" i="68"/>
  <c r="V13" i="68"/>
  <c r="U13" i="68"/>
  <c r="T13" i="68"/>
  <c r="S13" i="68"/>
  <c r="R13" i="68"/>
  <c r="Q13" i="68"/>
  <c r="P13" i="68"/>
  <c r="O13" i="68"/>
  <c r="N13" i="68"/>
  <c r="P9" i="68"/>
  <c r="O9" i="68"/>
  <c r="N9" i="68"/>
  <c r="L9" i="68"/>
  <c r="K9" i="68"/>
  <c r="J9" i="68"/>
  <c r="G9" i="68"/>
  <c r="C9" i="68"/>
  <c r="B9" i="68"/>
  <c r="A9" i="68"/>
  <c r="T8" i="68"/>
  <c r="S8" i="68"/>
  <c r="R8" i="68"/>
  <c r="Q8" i="68"/>
  <c r="P8" i="68"/>
  <c r="O8" i="68"/>
  <c r="N8" i="68"/>
  <c r="I8" i="68"/>
  <c r="H8" i="68"/>
  <c r="F8" i="68"/>
  <c r="E8" i="68"/>
  <c r="D8" i="68"/>
  <c r="C8" i="68"/>
  <c r="B8" i="68"/>
  <c r="A8" i="68"/>
  <c r="S7" i="68"/>
  <c r="R7" i="68"/>
  <c r="Q7" i="68"/>
  <c r="P7" i="68"/>
  <c r="O7" i="68"/>
  <c r="N7" i="68"/>
  <c r="L7" i="68"/>
  <c r="K7" i="68"/>
  <c r="J7" i="68"/>
  <c r="G7" i="68"/>
  <c r="F7" i="68"/>
  <c r="E7" i="68"/>
  <c r="D7" i="68"/>
  <c r="C7" i="68"/>
  <c r="B7" i="68"/>
  <c r="A7" i="68"/>
  <c r="J4" i="68"/>
  <c r="I4" i="68"/>
  <c r="H4" i="68"/>
  <c r="G4" i="68"/>
  <c r="F4" i="68"/>
  <c r="E4" i="68"/>
  <c r="D4" i="68"/>
  <c r="C4" i="68"/>
  <c r="B4" i="68"/>
  <c r="A4" i="68"/>
  <c r="J1" i="68"/>
  <c r="G5" i="14"/>
  <c r="F5" i="14"/>
  <c r="K13" i="68"/>
  <c r="E5" i="14"/>
  <c r="D5" i="14"/>
  <c r="I13" i="68"/>
  <c r="C5" i="14"/>
  <c r="H13" i="54"/>
  <c r="B5" i="14"/>
  <c r="G13" i="68"/>
  <c r="M5" i="14"/>
  <c r="F13" i="66"/>
  <c r="L5" i="14"/>
  <c r="E13" i="63"/>
  <c r="K5" i="14"/>
  <c r="D13" i="60"/>
  <c r="J5" i="14"/>
  <c r="C13" i="56"/>
  <c r="I5" i="14"/>
  <c r="B13" i="67"/>
  <c r="H5" i="14"/>
  <c r="A13" i="68"/>
  <c r="U8" i="68"/>
  <c r="Y13" i="67"/>
  <c r="X13" i="67"/>
  <c r="W13" i="67"/>
  <c r="V13" i="67"/>
  <c r="U13" i="67"/>
  <c r="T13" i="67"/>
  <c r="S13" i="67"/>
  <c r="R13" i="67"/>
  <c r="Q13" i="67"/>
  <c r="P13" i="67"/>
  <c r="O13" i="67"/>
  <c r="N13" i="67"/>
  <c r="P9" i="67"/>
  <c r="O9" i="67"/>
  <c r="N9" i="67"/>
  <c r="L9" i="67"/>
  <c r="K9" i="67"/>
  <c r="J9" i="67"/>
  <c r="G9" i="67"/>
  <c r="C9" i="67"/>
  <c r="B9" i="67"/>
  <c r="A9" i="67"/>
  <c r="T8" i="67"/>
  <c r="S8" i="67"/>
  <c r="R8" i="67"/>
  <c r="Q8" i="67"/>
  <c r="P8" i="67"/>
  <c r="O8" i="67"/>
  <c r="N8" i="67"/>
  <c r="I8" i="67"/>
  <c r="H8" i="67"/>
  <c r="F8" i="67"/>
  <c r="E8" i="67"/>
  <c r="D8" i="67"/>
  <c r="C8" i="67"/>
  <c r="B8" i="67"/>
  <c r="A8" i="67"/>
  <c r="S7" i="67"/>
  <c r="R7" i="67"/>
  <c r="Q7" i="67"/>
  <c r="P7" i="67"/>
  <c r="O7" i="67"/>
  <c r="N7" i="67"/>
  <c r="L7" i="67"/>
  <c r="K7" i="67"/>
  <c r="J7" i="67"/>
  <c r="G7" i="67"/>
  <c r="F7" i="67"/>
  <c r="E7" i="67"/>
  <c r="D7" i="67"/>
  <c r="C7" i="67"/>
  <c r="B7" i="67"/>
  <c r="A7" i="67"/>
  <c r="J4" i="67"/>
  <c r="I4" i="67"/>
  <c r="H4" i="67"/>
  <c r="G4" i="67"/>
  <c r="F4" i="67"/>
  <c r="E4" i="67"/>
  <c r="D4" i="67"/>
  <c r="C4" i="67"/>
  <c r="B4" i="67"/>
  <c r="A4" i="67"/>
  <c r="J1" i="67"/>
  <c r="K13" i="67"/>
  <c r="J13" i="67"/>
  <c r="I13" i="67"/>
  <c r="G13" i="67"/>
  <c r="U8" i="67"/>
  <c r="Y13" i="66"/>
  <c r="X13" i="66"/>
  <c r="W13" i="66"/>
  <c r="V13" i="66"/>
  <c r="U13" i="66"/>
  <c r="T13" i="66"/>
  <c r="S13" i="66"/>
  <c r="R13" i="66"/>
  <c r="Q13" i="66"/>
  <c r="P13" i="66"/>
  <c r="O13" i="66"/>
  <c r="N13" i="66"/>
  <c r="P9" i="66"/>
  <c r="O9" i="66"/>
  <c r="N9" i="66"/>
  <c r="L9" i="66"/>
  <c r="K9" i="66"/>
  <c r="J9" i="66"/>
  <c r="G9" i="66"/>
  <c r="C9" i="66"/>
  <c r="B9" i="66"/>
  <c r="A9" i="66"/>
  <c r="T8" i="66"/>
  <c r="S8" i="66"/>
  <c r="R8" i="66"/>
  <c r="Q8" i="66"/>
  <c r="P8" i="66"/>
  <c r="O8" i="66"/>
  <c r="N8" i="66"/>
  <c r="I8" i="66"/>
  <c r="H8" i="66"/>
  <c r="F8" i="66"/>
  <c r="E8" i="66"/>
  <c r="D8" i="66"/>
  <c r="C8" i="66"/>
  <c r="B8" i="66"/>
  <c r="A8" i="66"/>
  <c r="S7" i="66"/>
  <c r="R7" i="66"/>
  <c r="Q7" i="66"/>
  <c r="P7" i="66"/>
  <c r="O7" i="66"/>
  <c r="N7" i="66"/>
  <c r="L7" i="66"/>
  <c r="K7" i="66"/>
  <c r="J7" i="66"/>
  <c r="G7" i="66"/>
  <c r="F7" i="66"/>
  <c r="E7" i="66"/>
  <c r="D7" i="66"/>
  <c r="C7" i="66"/>
  <c r="B7" i="66"/>
  <c r="A7" i="66"/>
  <c r="J4" i="66"/>
  <c r="I4" i="66"/>
  <c r="H4" i="66"/>
  <c r="G4" i="66"/>
  <c r="F4" i="66"/>
  <c r="E4" i="66"/>
  <c r="D4" i="66"/>
  <c r="C4" i="66"/>
  <c r="B4" i="66"/>
  <c r="A4" i="66"/>
  <c r="J1" i="66"/>
  <c r="K13" i="66"/>
  <c r="J13" i="66"/>
  <c r="I13" i="66"/>
  <c r="G13" i="66"/>
  <c r="U8" i="66"/>
  <c r="Y13" i="65"/>
  <c r="X13" i="65"/>
  <c r="W13" i="65"/>
  <c r="V13" i="65"/>
  <c r="U13" i="65"/>
  <c r="T13" i="65"/>
  <c r="S13" i="65"/>
  <c r="R13" i="65"/>
  <c r="Q13" i="65"/>
  <c r="P13" i="65"/>
  <c r="O13" i="65"/>
  <c r="N13" i="65"/>
  <c r="P9" i="65"/>
  <c r="O9" i="65"/>
  <c r="N9" i="65"/>
  <c r="L9" i="65"/>
  <c r="K9" i="65"/>
  <c r="J9" i="65"/>
  <c r="G9" i="65"/>
  <c r="C9" i="65"/>
  <c r="B9" i="65"/>
  <c r="A9" i="65"/>
  <c r="T8" i="65"/>
  <c r="S8" i="65"/>
  <c r="R8" i="65"/>
  <c r="Q8" i="65"/>
  <c r="P8" i="65"/>
  <c r="O8" i="65"/>
  <c r="N8" i="65"/>
  <c r="I8" i="65"/>
  <c r="H8" i="65"/>
  <c r="F8" i="65"/>
  <c r="E8" i="65"/>
  <c r="D8" i="65"/>
  <c r="C8" i="65"/>
  <c r="B8" i="65"/>
  <c r="A8" i="65"/>
  <c r="S7" i="65"/>
  <c r="R7" i="65"/>
  <c r="Q7" i="65"/>
  <c r="P7" i="65"/>
  <c r="O7" i="65"/>
  <c r="N7" i="65"/>
  <c r="L7" i="65"/>
  <c r="K7" i="65"/>
  <c r="J7" i="65"/>
  <c r="G7" i="65"/>
  <c r="F7" i="65"/>
  <c r="E7" i="65"/>
  <c r="D7" i="65"/>
  <c r="C7" i="65"/>
  <c r="B7" i="65"/>
  <c r="A7" i="65"/>
  <c r="J4" i="65"/>
  <c r="I4" i="65"/>
  <c r="H4" i="65"/>
  <c r="G4" i="65"/>
  <c r="F4" i="65"/>
  <c r="E4" i="65"/>
  <c r="D4" i="65"/>
  <c r="C4" i="65"/>
  <c r="B4" i="65"/>
  <c r="A4" i="65"/>
  <c r="J1" i="65"/>
  <c r="K13" i="65"/>
  <c r="I13" i="65"/>
  <c r="H13" i="65"/>
  <c r="G13" i="65"/>
  <c r="U8" i="65"/>
  <c r="P9" i="64"/>
  <c r="O9" i="64"/>
  <c r="N9" i="64"/>
  <c r="L9" i="64"/>
  <c r="K9" i="64"/>
  <c r="J9" i="64"/>
  <c r="G9" i="64"/>
  <c r="C9" i="64"/>
  <c r="B9" i="64"/>
  <c r="A9" i="64"/>
  <c r="T8" i="64"/>
  <c r="S8" i="64"/>
  <c r="R8" i="64"/>
  <c r="Q8" i="64"/>
  <c r="P8" i="64"/>
  <c r="O8" i="64"/>
  <c r="N8" i="64"/>
  <c r="I8" i="64"/>
  <c r="H8" i="64"/>
  <c r="F8" i="64"/>
  <c r="E8" i="64"/>
  <c r="D8" i="64"/>
  <c r="C8" i="64"/>
  <c r="B8" i="64"/>
  <c r="A8" i="64"/>
  <c r="S7" i="64"/>
  <c r="R7" i="64"/>
  <c r="Q7" i="64"/>
  <c r="P7" i="64"/>
  <c r="O7" i="64"/>
  <c r="N7" i="64"/>
  <c r="L7" i="64"/>
  <c r="K7" i="64"/>
  <c r="J7" i="64"/>
  <c r="G7" i="64"/>
  <c r="F7" i="64"/>
  <c r="E7" i="64"/>
  <c r="D7" i="64"/>
  <c r="C7" i="64"/>
  <c r="B7" i="64"/>
  <c r="A7" i="64"/>
  <c r="J4" i="64"/>
  <c r="I4" i="64"/>
  <c r="H4" i="64"/>
  <c r="G4" i="64"/>
  <c r="F4" i="64"/>
  <c r="E4" i="64"/>
  <c r="D4" i="64"/>
  <c r="C4" i="64"/>
  <c r="B4" i="64"/>
  <c r="A4" i="64"/>
  <c r="I1" i="64"/>
  <c r="U8" i="64"/>
  <c r="Y13" i="63"/>
  <c r="X13" i="63"/>
  <c r="W13" i="63"/>
  <c r="V13" i="63"/>
  <c r="U13" i="63"/>
  <c r="T13" i="63"/>
  <c r="S13" i="63"/>
  <c r="R13" i="63"/>
  <c r="Q13" i="63"/>
  <c r="P13" i="63"/>
  <c r="O13" i="63"/>
  <c r="N13" i="63"/>
  <c r="P9" i="63"/>
  <c r="O9" i="63"/>
  <c r="N9" i="63"/>
  <c r="L9" i="63"/>
  <c r="K9" i="63"/>
  <c r="J9" i="63"/>
  <c r="G9" i="63"/>
  <c r="C9" i="63"/>
  <c r="B9" i="63"/>
  <c r="A9" i="63"/>
  <c r="T8" i="63"/>
  <c r="S8" i="63"/>
  <c r="R8" i="63"/>
  <c r="Q8" i="63"/>
  <c r="P8" i="63"/>
  <c r="O8" i="63"/>
  <c r="N8" i="63"/>
  <c r="I8" i="63"/>
  <c r="H8" i="63"/>
  <c r="F8" i="63"/>
  <c r="E8" i="63"/>
  <c r="D8" i="63"/>
  <c r="C8" i="63"/>
  <c r="B8" i="63"/>
  <c r="A8" i="63"/>
  <c r="S7" i="63"/>
  <c r="R7" i="63"/>
  <c r="Q7" i="63"/>
  <c r="P7" i="63"/>
  <c r="O7" i="63"/>
  <c r="N7" i="63"/>
  <c r="L7" i="63"/>
  <c r="K7" i="63"/>
  <c r="J7" i="63"/>
  <c r="G7" i="63"/>
  <c r="F7" i="63"/>
  <c r="E7" i="63"/>
  <c r="D7" i="63"/>
  <c r="C7" i="63"/>
  <c r="B7" i="63"/>
  <c r="A7" i="63"/>
  <c r="J4" i="63"/>
  <c r="I4" i="63"/>
  <c r="H4" i="63"/>
  <c r="G4" i="63"/>
  <c r="F4" i="63"/>
  <c r="E4" i="63"/>
  <c r="D4" i="63"/>
  <c r="C4" i="63"/>
  <c r="B4" i="63"/>
  <c r="A4" i="63"/>
  <c r="J1" i="63"/>
  <c r="K13" i="63"/>
  <c r="J13" i="63"/>
  <c r="I13" i="63"/>
  <c r="G13" i="63"/>
  <c r="U8" i="63"/>
  <c r="Y13" i="62"/>
  <c r="X13" i="62"/>
  <c r="W13" i="62"/>
  <c r="V13" i="62"/>
  <c r="U13" i="62"/>
  <c r="T13" i="62"/>
  <c r="S13" i="62"/>
  <c r="R13" i="62"/>
  <c r="Q13" i="62"/>
  <c r="P13" i="62"/>
  <c r="O13" i="62"/>
  <c r="N13" i="62"/>
  <c r="P9" i="62"/>
  <c r="O9" i="62"/>
  <c r="N9" i="62"/>
  <c r="L9" i="62"/>
  <c r="K9" i="62"/>
  <c r="J9" i="62"/>
  <c r="G9" i="62"/>
  <c r="C9" i="62"/>
  <c r="B9" i="62"/>
  <c r="A9" i="62"/>
  <c r="T8" i="62"/>
  <c r="S8" i="62"/>
  <c r="R8" i="62"/>
  <c r="Q8" i="62"/>
  <c r="P8" i="62"/>
  <c r="O8" i="62"/>
  <c r="N8" i="62"/>
  <c r="I8" i="62"/>
  <c r="H8" i="62"/>
  <c r="F8" i="62"/>
  <c r="E8" i="62"/>
  <c r="D8" i="62"/>
  <c r="C8" i="62"/>
  <c r="B8" i="62"/>
  <c r="A8" i="62"/>
  <c r="S7" i="62"/>
  <c r="R7" i="62"/>
  <c r="Q7" i="62"/>
  <c r="P7" i="62"/>
  <c r="O7" i="62"/>
  <c r="N7" i="62"/>
  <c r="L7" i="62"/>
  <c r="K7" i="62"/>
  <c r="J7" i="62"/>
  <c r="G7" i="62"/>
  <c r="F7" i="62"/>
  <c r="E7" i="62"/>
  <c r="D7" i="62"/>
  <c r="C7" i="62"/>
  <c r="B7" i="62"/>
  <c r="A7" i="62"/>
  <c r="J4" i="62"/>
  <c r="I4" i="62"/>
  <c r="H4" i="62"/>
  <c r="G4" i="62"/>
  <c r="F4" i="62"/>
  <c r="E4" i="62"/>
  <c r="D4" i="62"/>
  <c r="C4" i="62"/>
  <c r="B4" i="62"/>
  <c r="A4" i="62"/>
  <c r="J1" i="62"/>
  <c r="K13" i="62"/>
  <c r="J13" i="62"/>
  <c r="I13" i="62"/>
  <c r="G13" i="62"/>
  <c r="U8" i="62"/>
  <c r="P9" i="61"/>
  <c r="O9" i="61"/>
  <c r="N9" i="61"/>
  <c r="L9" i="61"/>
  <c r="K9" i="61"/>
  <c r="J9" i="61"/>
  <c r="G9" i="61"/>
  <c r="C9" i="61"/>
  <c r="B9" i="61"/>
  <c r="A9" i="61"/>
  <c r="T8" i="61"/>
  <c r="S8" i="61"/>
  <c r="R8" i="61"/>
  <c r="Q8" i="61"/>
  <c r="P8" i="61"/>
  <c r="O8" i="61"/>
  <c r="N8" i="61"/>
  <c r="I8" i="61"/>
  <c r="H8" i="61"/>
  <c r="F8" i="61"/>
  <c r="E8" i="61"/>
  <c r="D8" i="61"/>
  <c r="C8" i="61"/>
  <c r="B8" i="61"/>
  <c r="A8" i="61"/>
  <c r="S7" i="61"/>
  <c r="R7" i="61"/>
  <c r="Q7" i="61"/>
  <c r="P7" i="61"/>
  <c r="O7" i="61"/>
  <c r="N7" i="61"/>
  <c r="L7" i="61"/>
  <c r="K7" i="61"/>
  <c r="J7" i="61"/>
  <c r="G7" i="61"/>
  <c r="F7" i="61"/>
  <c r="E7" i="61"/>
  <c r="D7" i="61"/>
  <c r="C7" i="61"/>
  <c r="B7" i="61"/>
  <c r="A7" i="61"/>
  <c r="J4" i="61"/>
  <c r="I4" i="61"/>
  <c r="H4" i="61"/>
  <c r="G4" i="61"/>
  <c r="F4" i="61"/>
  <c r="E4" i="61"/>
  <c r="D4" i="61"/>
  <c r="C4" i="61"/>
  <c r="B4" i="61"/>
  <c r="A4" i="61"/>
  <c r="I1" i="61"/>
  <c r="U8" i="61"/>
  <c r="Y13" i="60"/>
  <c r="X13" i="60"/>
  <c r="W13" i="60"/>
  <c r="V13" i="60"/>
  <c r="U13" i="60"/>
  <c r="T13" i="60"/>
  <c r="S13" i="60"/>
  <c r="R13" i="60"/>
  <c r="Q13" i="60"/>
  <c r="P13" i="60"/>
  <c r="O13" i="60"/>
  <c r="N13" i="60"/>
  <c r="P9" i="60"/>
  <c r="O9" i="60"/>
  <c r="N9" i="60"/>
  <c r="L9" i="60"/>
  <c r="K9" i="60"/>
  <c r="J9" i="60"/>
  <c r="G9" i="60"/>
  <c r="C9" i="60"/>
  <c r="B9" i="60"/>
  <c r="A9" i="60"/>
  <c r="T8" i="60"/>
  <c r="S8" i="60"/>
  <c r="R8" i="60"/>
  <c r="Q8" i="60"/>
  <c r="P8" i="60"/>
  <c r="O8" i="60"/>
  <c r="N8" i="60"/>
  <c r="I8" i="60"/>
  <c r="H8" i="60"/>
  <c r="F8" i="60"/>
  <c r="E8" i="60"/>
  <c r="D8" i="60"/>
  <c r="C8" i="60"/>
  <c r="B8" i="60"/>
  <c r="A8" i="60"/>
  <c r="S7" i="60"/>
  <c r="R7" i="60"/>
  <c r="Q7" i="60"/>
  <c r="P7" i="60"/>
  <c r="O7" i="60"/>
  <c r="N7" i="60"/>
  <c r="L7" i="60"/>
  <c r="K7" i="60"/>
  <c r="J7" i="60"/>
  <c r="G7" i="60"/>
  <c r="F7" i="60"/>
  <c r="E7" i="60"/>
  <c r="D7" i="60"/>
  <c r="C7" i="60"/>
  <c r="B7" i="60"/>
  <c r="A7" i="60"/>
  <c r="J4" i="60"/>
  <c r="I4" i="60"/>
  <c r="H4" i="60"/>
  <c r="G4" i="60"/>
  <c r="F4" i="60"/>
  <c r="E4" i="60"/>
  <c r="D4" i="60"/>
  <c r="C4" i="60"/>
  <c r="B4" i="60"/>
  <c r="A4" i="60"/>
  <c r="J1" i="60"/>
  <c r="K13" i="60"/>
  <c r="I13" i="60"/>
  <c r="H13" i="60"/>
  <c r="G13" i="60"/>
  <c r="U8" i="60"/>
  <c r="Y13" i="59"/>
  <c r="X13" i="59"/>
  <c r="W13" i="59"/>
  <c r="V13" i="59"/>
  <c r="U13" i="59"/>
  <c r="T13" i="59"/>
  <c r="S13" i="59"/>
  <c r="R13" i="59"/>
  <c r="Q13" i="59"/>
  <c r="P13" i="59"/>
  <c r="O13" i="59"/>
  <c r="N13" i="59"/>
  <c r="P9" i="59"/>
  <c r="O9" i="59"/>
  <c r="N9" i="59"/>
  <c r="L9" i="59"/>
  <c r="K9" i="59"/>
  <c r="J9" i="59"/>
  <c r="G9" i="59"/>
  <c r="C9" i="59"/>
  <c r="B9" i="59"/>
  <c r="A9" i="59"/>
  <c r="T8" i="59"/>
  <c r="S8" i="59"/>
  <c r="R8" i="59"/>
  <c r="Q8" i="59"/>
  <c r="P8" i="59"/>
  <c r="O8" i="59"/>
  <c r="N8" i="59"/>
  <c r="I8" i="59"/>
  <c r="H8" i="59"/>
  <c r="F8" i="59"/>
  <c r="E8" i="59"/>
  <c r="D8" i="59"/>
  <c r="C8" i="59"/>
  <c r="B8" i="59"/>
  <c r="A8" i="59"/>
  <c r="S7" i="59"/>
  <c r="R7" i="59"/>
  <c r="Q7" i="59"/>
  <c r="P7" i="59"/>
  <c r="O7" i="59"/>
  <c r="N7" i="59"/>
  <c r="L7" i="59"/>
  <c r="K7" i="59"/>
  <c r="J7" i="59"/>
  <c r="G7" i="59"/>
  <c r="F7" i="59"/>
  <c r="E7" i="59"/>
  <c r="D7" i="59"/>
  <c r="C7" i="59"/>
  <c r="B7" i="59"/>
  <c r="A7" i="59"/>
  <c r="J4" i="59"/>
  <c r="I4" i="59"/>
  <c r="H4" i="59"/>
  <c r="G4" i="59"/>
  <c r="F4" i="59"/>
  <c r="E4" i="59"/>
  <c r="D4" i="59"/>
  <c r="C4" i="59"/>
  <c r="B4" i="59"/>
  <c r="A4" i="59"/>
  <c r="J1" i="59"/>
  <c r="K13" i="59"/>
  <c r="J13" i="59"/>
  <c r="I13" i="59"/>
  <c r="G13" i="59"/>
  <c r="F13" i="59"/>
  <c r="E13" i="59"/>
  <c r="U8" i="59"/>
  <c r="P9" i="58"/>
  <c r="O9" i="58"/>
  <c r="N9" i="58"/>
  <c r="L9" i="58"/>
  <c r="K9" i="58"/>
  <c r="J9" i="58"/>
  <c r="G9" i="58"/>
  <c r="C9" i="58"/>
  <c r="B9" i="58"/>
  <c r="A9" i="58"/>
  <c r="T8" i="58"/>
  <c r="S8" i="58"/>
  <c r="R8" i="58"/>
  <c r="Q8" i="58"/>
  <c r="P8" i="58"/>
  <c r="O8" i="58"/>
  <c r="N8" i="58"/>
  <c r="I8" i="58"/>
  <c r="H8" i="58"/>
  <c r="F8" i="58"/>
  <c r="E8" i="58"/>
  <c r="D8" i="58"/>
  <c r="C8" i="58"/>
  <c r="B8" i="58"/>
  <c r="A8" i="58"/>
  <c r="S7" i="58"/>
  <c r="R7" i="58"/>
  <c r="Q7" i="58"/>
  <c r="P7" i="58"/>
  <c r="O7" i="58"/>
  <c r="N7" i="58"/>
  <c r="L7" i="58"/>
  <c r="K7" i="58"/>
  <c r="J7" i="58"/>
  <c r="G7" i="58"/>
  <c r="F7" i="58"/>
  <c r="E7" i="58"/>
  <c r="D7" i="58"/>
  <c r="C7" i="58"/>
  <c r="B7" i="58"/>
  <c r="A7" i="58"/>
  <c r="J4" i="58"/>
  <c r="I4" i="58"/>
  <c r="H4" i="58"/>
  <c r="G4" i="58"/>
  <c r="F4" i="58"/>
  <c r="E4" i="58"/>
  <c r="D4" i="58"/>
  <c r="C4" i="58"/>
  <c r="B4" i="58"/>
  <c r="A4" i="58"/>
  <c r="I1" i="58"/>
  <c r="U8" i="58"/>
  <c r="P9" i="57"/>
  <c r="O9" i="57"/>
  <c r="N9" i="57"/>
  <c r="L9" i="57"/>
  <c r="K9" i="57"/>
  <c r="J9" i="57"/>
  <c r="G9" i="57"/>
  <c r="C9" i="57"/>
  <c r="B9" i="57"/>
  <c r="A9" i="57"/>
  <c r="T8" i="57"/>
  <c r="S8" i="57"/>
  <c r="R8" i="57"/>
  <c r="Q8" i="57"/>
  <c r="P8" i="57"/>
  <c r="O8" i="57"/>
  <c r="N8" i="57"/>
  <c r="I8" i="57"/>
  <c r="H8" i="57"/>
  <c r="F8" i="57"/>
  <c r="E8" i="57"/>
  <c r="D8" i="57"/>
  <c r="C8" i="57"/>
  <c r="B8" i="57"/>
  <c r="A8" i="57"/>
  <c r="S7" i="57"/>
  <c r="R7" i="57"/>
  <c r="Q7" i="57"/>
  <c r="P7" i="57"/>
  <c r="O7" i="57"/>
  <c r="N7" i="57"/>
  <c r="L7" i="57"/>
  <c r="K7" i="57"/>
  <c r="J7" i="57"/>
  <c r="G7" i="57"/>
  <c r="F7" i="57"/>
  <c r="E7" i="57"/>
  <c r="D7" i="57"/>
  <c r="C7" i="57"/>
  <c r="B7" i="57"/>
  <c r="A7" i="57"/>
  <c r="J4" i="57"/>
  <c r="I4" i="57"/>
  <c r="H4" i="57"/>
  <c r="G4" i="57"/>
  <c r="F4" i="57"/>
  <c r="E4" i="57"/>
  <c r="D4" i="57"/>
  <c r="C4" i="57"/>
  <c r="B4" i="57"/>
  <c r="A4" i="57"/>
  <c r="I1" i="57"/>
  <c r="U8" i="57"/>
  <c r="Y13" i="56"/>
  <c r="X13" i="56"/>
  <c r="W13" i="56"/>
  <c r="V13" i="56"/>
  <c r="U13" i="56"/>
  <c r="T13" i="56"/>
  <c r="S13" i="56"/>
  <c r="R13" i="56"/>
  <c r="Q13" i="56"/>
  <c r="P13" i="56"/>
  <c r="O13" i="56"/>
  <c r="N13" i="56"/>
  <c r="P9" i="56"/>
  <c r="O9" i="56"/>
  <c r="N9" i="56"/>
  <c r="L9" i="56"/>
  <c r="K9" i="56"/>
  <c r="J9" i="56"/>
  <c r="G9" i="56"/>
  <c r="C9" i="56"/>
  <c r="B9" i="56"/>
  <c r="A9" i="56"/>
  <c r="T8" i="56"/>
  <c r="S8" i="56"/>
  <c r="R8" i="56"/>
  <c r="Q8" i="56"/>
  <c r="P8" i="56"/>
  <c r="O8" i="56"/>
  <c r="N8" i="56"/>
  <c r="I8" i="56"/>
  <c r="H8" i="56"/>
  <c r="F8" i="56"/>
  <c r="E8" i="56"/>
  <c r="D8" i="56"/>
  <c r="C8" i="56"/>
  <c r="B8" i="56"/>
  <c r="A8" i="56"/>
  <c r="S7" i="56"/>
  <c r="R7" i="56"/>
  <c r="Q7" i="56"/>
  <c r="P7" i="56"/>
  <c r="O7" i="56"/>
  <c r="N7" i="56"/>
  <c r="L7" i="56"/>
  <c r="K7" i="56"/>
  <c r="J7" i="56"/>
  <c r="G7" i="56"/>
  <c r="F7" i="56"/>
  <c r="E7" i="56"/>
  <c r="D7" i="56"/>
  <c r="C7" i="56"/>
  <c r="B7" i="56"/>
  <c r="A7" i="56"/>
  <c r="J4" i="56"/>
  <c r="I4" i="56"/>
  <c r="H4" i="56"/>
  <c r="G4" i="56"/>
  <c r="F4" i="56"/>
  <c r="E4" i="56"/>
  <c r="D4" i="56"/>
  <c r="C4" i="56"/>
  <c r="B4" i="56"/>
  <c r="A4" i="56"/>
  <c r="J1" i="56"/>
  <c r="L13" i="56"/>
  <c r="K13" i="56"/>
  <c r="I13" i="56"/>
  <c r="G13" i="56"/>
  <c r="E13" i="56"/>
  <c r="U8" i="56"/>
  <c r="Y13" i="55"/>
  <c r="X13" i="55"/>
  <c r="W13" i="55"/>
  <c r="V13" i="55"/>
  <c r="U13" i="55"/>
  <c r="T13" i="55"/>
  <c r="S13" i="55"/>
  <c r="R13" i="55"/>
  <c r="Q13" i="55"/>
  <c r="P13" i="55"/>
  <c r="O13" i="55"/>
  <c r="N13" i="55"/>
  <c r="K13" i="55"/>
  <c r="J13" i="55"/>
  <c r="I13" i="55"/>
  <c r="G13" i="55"/>
  <c r="P9" i="55"/>
  <c r="O9" i="55"/>
  <c r="N9" i="55"/>
  <c r="L9" i="55"/>
  <c r="K9" i="55"/>
  <c r="J9" i="55"/>
  <c r="G9" i="55"/>
  <c r="C9" i="55"/>
  <c r="B9" i="55"/>
  <c r="A9" i="55"/>
  <c r="U8" i="55"/>
  <c r="T8" i="55"/>
  <c r="S8" i="55"/>
  <c r="R8" i="55"/>
  <c r="Q8" i="55"/>
  <c r="P8" i="55"/>
  <c r="O8" i="55"/>
  <c r="N8" i="55"/>
  <c r="I8" i="55"/>
  <c r="H8" i="55"/>
  <c r="F8" i="55"/>
  <c r="E8" i="55"/>
  <c r="D8" i="55"/>
  <c r="C8" i="55"/>
  <c r="B8" i="55"/>
  <c r="A8" i="55"/>
  <c r="S7" i="55"/>
  <c r="R7" i="55"/>
  <c r="Q7" i="55"/>
  <c r="O7" i="55"/>
  <c r="N7" i="55"/>
  <c r="L7" i="55"/>
  <c r="K7" i="55"/>
  <c r="J7" i="55"/>
  <c r="G7" i="55"/>
  <c r="F7" i="55"/>
  <c r="E7" i="55"/>
  <c r="D7" i="55"/>
  <c r="C7" i="55"/>
  <c r="B7" i="55"/>
  <c r="A7" i="55"/>
  <c r="J4" i="55"/>
  <c r="I4" i="55"/>
  <c r="H4" i="55"/>
  <c r="G4" i="55"/>
  <c r="F4" i="55"/>
  <c r="E4" i="55"/>
  <c r="D4" i="55"/>
  <c r="C4" i="55"/>
  <c r="B4" i="55"/>
  <c r="A4" i="55"/>
  <c r="J1" i="55"/>
  <c r="A20" i="25"/>
  <c r="A19" i="25"/>
  <c r="A18" i="25"/>
  <c r="A17" i="25"/>
  <c r="A15" i="25"/>
  <c r="A14" i="25"/>
  <c r="A13" i="25"/>
  <c r="A12" i="25"/>
  <c r="A11" i="25"/>
  <c r="A10" i="25"/>
  <c r="A9" i="25"/>
  <c r="A8" i="25"/>
  <c r="A7" i="25"/>
  <c r="A6" i="25"/>
  <c r="A10" i="8"/>
  <c r="A11" i="8"/>
  <c r="A12" i="8"/>
  <c r="A13" i="8"/>
  <c r="A14" i="8"/>
  <c r="A15" i="8"/>
  <c r="A16" i="8"/>
  <c r="A17" i="8"/>
  <c r="A18" i="8"/>
  <c r="A19" i="8"/>
  <c r="A20" i="8"/>
  <c r="A21" i="8"/>
  <c r="A22" i="8"/>
  <c r="A23" i="8"/>
  <c r="A9" i="8"/>
  <c r="B5" i="16"/>
  <c r="D5" i="16"/>
  <c r="F5" i="16"/>
  <c r="H5" i="16"/>
  <c r="J5" i="16"/>
  <c r="L5" i="16"/>
  <c r="L9" i="48"/>
  <c r="K9" i="48"/>
  <c r="J7" i="54"/>
  <c r="U8" i="48"/>
  <c r="T8" i="48"/>
  <c r="J9" i="48"/>
  <c r="G9" i="48"/>
  <c r="C9" i="48"/>
  <c r="B9" i="48"/>
  <c r="A9" i="48"/>
  <c r="I8" i="48"/>
  <c r="H8" i="48"/>
  <c r="F8" i="48"/>
  <c r="E8" i="48"/>
  <c r="D8" i="48"/>
  <c r="C8" i="48"/>
  <c r="B8" i="48"/>
  <c r="A8" i="48"/>
  <c r="L7" i="48"/>
  <c r="K7" i="48"/>
  <c r="G7" i="48"/>
  <c r="F7" i="48"/>
  <c r="E7" i="48"/>
  <c r="D7" i="48"/>
  <c r="C7" i="48"/>
  <c r="B7" i="48"/>
  <c r="A7" i="48"/>
  <c r="P9" i="26"/>
  <c r="O9" i="26"/>
  <c r="N9" i="26"/>
  <c r="J9" i="26"/>
  <c r="G9" i="26"/>
  <c r="C9" i="26"/>
  <c r="B9" i="26"/>
  <c r="A9" i="26"/>
  <c r="U8" i="26"/>
  <c r="T8" i="26"/>
  <c r="S8" i="26"/>
  <c r="R8" i="26"/>
  <c r="Q8" i="26"/>
  <c r="P8" i="26"/>
  <c r="O8" i="26"/>
  <c r="N8" i="26"/>
  <c r="I8" i="26"/>
  <c r="H8" i="26"/>
  <c r="F8" i="26"/>
  <c r="E8" i="26"/>
  <c r="D8" i="26"/>
  <c r="C8" i="26"/>
  <c r="B8" i="26"/>
  <c r="A8" i="26"/>
  <c r="S7" i="26"/>
  <c r="R7" i="26"/>
  <c r="Q7" i="26"/>
  <c r="P7" i="26"/>
  <c r="O7" i="26"/>
  <c r="N7" i="26"/>
  <c r="K7" i="26"/>
  <c r="J7" i="26"/>
  <c r="G7" i="26"/>
  <c r="F7" i="26"/>
  <c r="E7" i="26"/>
  <c r="D7" i="26"/>
  <c r="C7" i="26"/>
  <c r="B7" i="26"/>
  <c r="A7" i="26"/>
  <c r="U8" i="54"/>
  <c r="T8" i="54"/>
  <c r="I8" i="54"/>
  <c r="H8" i="54"/>
  <c r="L9" i="54"/>
  <c r="K7" i="54"/>
  <c r="J9" i="54"/>
  <c r="Y13" i="26"/>
  <c r="U13" i="26"/>
  <c r="V13" i="26"/>
  <c r="W13" i="26"/>
  <c r="X13" i="26"/>
  <c r="O13" i="26"/>
  <c r="P13" i="26"/>
  <c r="Q13" i="26"/>
  <c r="R13" i="26"/>
  <c r="S13" i="26"/>
  <c r="U13" i="54"/>
  <c r="V13" i="54"/>
  <c r="W13" i="54"/>
  <c r="X13" i="54"/>
  <c r="Y13" i="54"/>
  <c r="S13" i="54"/>
  <c r="O13" i="54"/>
  <c r="P13" i="54"/>
  <c r="Q13" i="54"/>
  <c r="R13" i="54"/>
  <c r="N13" i="26"/>
  <c r="T13" i="54"/>
  <c r="N13" i="54"/>
  <c r="K13" i="54"/>
  <c r="I13" i="54"/>
  <c r="G13" i="54"/>
  <c r="P9" i="54"/>
  <c r="O9" i="54"/>
  <c r="N9" i="54"/>
  <c r="G9" i="54"/>
  <c r="C9" i="54"/>
  <c r="B9" i="54"/>
  <c r="A9" i="54"/>
  <c r="S8" i="54"/>
  <c r="R8" i="54"/>
  <c r="Q8" i="54"/>
  <c r="P8" i="54"/>
  <c r="O8" i="54"/>
  <c r="N8" i="54"/>
  <c r="F8" i="54"/>
  <c r="E8" i="54"/>
  <c r="D8" i="54"/>
  <c r="C8" i="54"/>
  <c r="B8" i="54"/>
  <c r="A8" i="54"/>
  <c r="S7" i="54"/>
  <c r="R7" i="54"/>
  <c r="Q7" i="54"/>
  <c r="P7" i="54"/>
  <c r="O7" i="54"/>
  <c r="N7" i="54"/>
  <c r="G7" i="54"/>
  <c r="F7" i="54"/>
  <c r="E7" i="54"/>
  <c r="D7" i="54"/>
  <c r="C7" i="54"/>
  <c r="B7" i="54"/>
  <c r="A7" i="54"/>
  <c r="J4" i="54"/>
  <c r="I4" i="54"/>
  <c r="H4" i="54"/>
  <c r="G4" i="54"/>
  <c r="F4" i="54"/>
  <c r="E4" i="54"/>
  <c r="D4" i="54"/>
  <c r="C4" i="54"/>
  <c r="B4" i="54"/>
  <c r="A4" i="54"/>
  <c r="J1" i="54"/>
  <c r="H13" i="26"/>
  <c r="I13" i="26"/>
  <c r="K13" i="26"/>
  <c r="K9" i="54"/>
  <c r="L7" i="26"/>
  <c r="K9" i="26"/>
  <c r="J7" i="48"/>
  <c r="L7" i="54"/>
  <c r="L9" i="26"/>
  <c r="P9" i="48"/>
  <c r="O9" i="48"/>
  <c r="N9" i="48"/>
  <c r="S8" i="48"/>
  <c r="R8" i="48"/>
  <c r="Q8" i="48"/>
  <c r="P8" i="48"/>
  <c r="O8" i="48"/>
  <c r="N8" i="48"/>
  <c r="S7" i="48"/>
  <c r="R7" i="48"/>
  <c r="Q7" i="48"/>
  <c r="P7" i="48"/>
  <c r="O7" i="48"/>
  <c r="N7" i="48"/>
  <c r="J4" i="48"/>
  <c r="I4" i="48"/>
  <c r="H4" i="48"/>
  <c r="G4" i="48"/>
  <c r="F4" i="48"/>
  <c r="E4" i="48"/>
  <c r="D4" i="48"/>
  <c r="C4" i="48"/>
  <c r="B4" i="48"/>
  <c r="A4" i="48"/>
  <c r="I1" i="48"/>
  <c r="U27" i="2"/>
  <c r="V27" i="2"/>
  <c r="A28" i="9"/>
  <c r="A29" i="9"/>
  <c r="A30" i="9"/>
  <c r="A31" i="9"/>
  <c r="A27" i="9"/>
  <c r="A28" i="13"/>
  <c r="A29" i="13"/>
  <c r="A30" i="13"/>
  <c r="A31" i="13"/>
  <c r="A27" i="13"/>
  <c r="A28" i="21"/>
  <c r="A29" i="21"/>
  <c r="A30" i="21"/>
  <c r="A27" i="21"/>
  <c r="A31" i="7"/>
  <c r="A30" i="7"/>
  <c r="A29" i="7"/>
  <c r="A28" i="7"/>
  <c r="A27" i="7"/>
  <c r="A31" i="6"/>
  <c r="A30" i="6"/>
  <c r="A29" i="6"/>
  <c r="A28" i="6"/>
  <c r="A31" i="8"/>
  <c r="A30" i="8"/>
  <c r="A29" i="8"/>
  <c r="A28" i="8"/>
  <c r="A27" i="8"/>
  <c r="A29" i="20"/>
  <c r="A28" i="20"/>
  <c r="A27" i="20"/>
  <c r="A26" i="20"/>
  <c r="A27" i="14"/>
  <c r="A26" i="14"/>
  <c r="A28" i="23"/>
  <c r="A27" i="23"/>
  <c r="A26" i="23"/>
  <c r="A28" i="24"/>
  <c r="A27" i="24"/>
  <c r="A26" i="24"/>
  <c r="A28" i="16"/>
  <c r="A27" i="16"/>
  <c r="A26" i="16"/>
  <c r="A28" i="15"/>
  <c r="A27" i="15"/>
  <c r="A26" i="15"/>
  <c r="A29" i="25"/>
  <c r="A28" i="25"/>
  <c r="A27" i="25"/>
  <c r="A26" i="25"/>
  <c r="A25" i="25"/>
  <c r="A24" i="25"/>
  <c r="A26" i="19"/>
  <c r="A27" i="19"/>
  <c r="A28" i="19"/>
  <c r="A29" i="19"/>
  <c r="A30" i="19"/>
  <c r="G6" i="2"/>
  <c r="E5" i="19"/>
  <c r="BF8" i="21"/>
  <c r="BE8" i="21"/>
  <c r="BD8" i="21"/>
  <c r="BC8" i="21"/>
  <c r="BB8" i="21"/>
  <c r="BA8" i="21"/>
  <c r="AZ8" i="21"/>
  <c r="AY8" i="21"/>
  <c r="AX8" i="21"/>
  <c r="AV8" i="21"/>
  <c r="AU8" i="21"/>
  <c r="AT8" i="21"/>
  <c r="AS8" i="21"/>
  <c r="AR8" i="21"/>
  <c r="AQ8" i="21"/>
  <c r="AP8" i="21"/>
  <c r="AO8" i="21"/>
  <c r="AN8" i="21"/>
  <c r="AM8" i="21"/>
  <c r="AL8" i="21"/>
  <c r="AJ8" i="21"/>
  <c r="AI8" i="21"/>
  <c r="AH8" i="21"/>
  <c r="AG8" i="21"/>
  <c r="AF8" i="21"/>
  <c r="AE8" i="21"/>
  <c r="AD8" i="21"/>
  <c r="AC8" i="21"/>
  <c r="AB8" i="21"/>
  <c r="AA8" i="21"/>
  <c r="Z8" i="21"/>
  <c r="X8" i="21"/>
  <c r="W8" i="21"/>
  <c r="V8" i="21"/>
  <c r="U8" i="21"/>
  <c r="T8" i="21"/>
  <c r="S8" i="21"/>
  <c r="R8" i="21"/>
  <c r="Q8" i="21"/>
  <c r="P8" i="21"/>
  <c r="O8" i="21"/>
  <c r="N8" i="21"/>
  <c r="L8" i="21"/>
  <c r="K8" i="21"/>
  <c r="J8" i="21"/>
  <c r="I8" i="21"/>
  <c r="H8" i="21"/>
  <c r="G8" i="21"/>
  <c r="F8" i="21"/>
  <c r="E8" i="21"/>
  <c r="D8" i="21"/>
  <c r="C8" i="21"/>
  <c r="B8" i="21"/>
  <c r="R8" i="6"/>
  <c r="S8" i="6"/>
  <c r="T8" i="6"/>
  <c r="C8" i="6"/>
  <c r="D8" i="6"/>
  <c r="E8" i="6"/>
  <c r="F8" i="6"/>
  <c r="G8" i="6"/>
  <c r="H8" i="6"/>
  <c r="J8" i="6"/>
  <c r="K8" i="6"/>
  <c r="L8" i="6"/>
  <c r="M8" i="6"/>
  <c r="N8" i="6"/>
  <c r="O8" i="6"/>
  <c r="P8" i="6"/>
  <c r="Q8" i="6"/>
  <c r="B8" i="6"/>
  <c r="B6" i="8"/>
  <c r="C6" i="8"/>
  <c r="D6" i="8"/>
  <c r="E6" i="8"/>
  <c r="F6" i="8"/>
  <c r="G6" i="8"/>
  <c r="H6" i="8"/>
  <c r="I6" i="8"/>
  <c r="J6" i="8"/>
  <c r="K6" i="8"/>
  <c r="L6" i="8"/>
  <c r="B5" i="20"/>
  <c r="AE5" i="14"/>
  <c r="AD5" i="14"/>
  <c r="AC5" i="14"/>
  <c r="AB5" i="14"/>
  <c r="AA5" i="14"/>
  <c r="Z5" i="14"/>
  <c r="Y5" i="14"/>
  <c r="X5" i="14"/>
  <c r="W5" i="14"/>
  <c r="V5" i="14"/>
  <c r="U5" i="14"/>
  <c r="T5" i="14"/>
  <c r="S5" i="14"/>
  <c r="R5" i="14"/>
  <c r="Q5" i="14"/>
  <c r="P5" i="14"/>
  <c r="O5" i="14"/>
  <c r="N5" i="14"/>
  <c r="AC8" i="9"/>
  <c r="AB8" i="9"/>
  <c r="AA8" i="9"/>
  <c r="Z8" i="9"/>
  <c r="Y8" i="9"/>
  <c r="X8" i="9"/>
  <c r="W8" i="9"/>
  <c r="V8" i="9"/>
  <c r="U8" i="9"/>
  <c r="T8" i="9"/>
  <c r="S8" i="9"/>
  <c r="R8" i="9"/>
  <c r="Q8" i="9"/>
  <c r="P8" i="9"/>
  <c r="O8" i="9"/>
  <c r="N8" i="9"/>
  <c r="M8" i="9"/>
  <c r="L8" i="9"/>
  <c r="K8" i="9"/>
  <c r="J8" i="9"/>
  <c r="I8" i="9"/>
  <c r="H8" i="9"/>
  <c r="G8" i="9"/>
  <c r="F8" i="9"/>
  <c r="BE8" i="13"/>
  <c r="BD8" i="13"/>
  <c r="BB8" i="13"/>
  <c r="BA8" i="13"/>
  <c r="AZ8" i="13"/>
  <c r="AY8" i="13"/>
  <c r="AX8" i="13"/>
  <c r="AW8" i="13"/>
  <c r="AV8" i="13"/>
  <c r="AU8" i="13"/>
  <c r="AS8" i="13"/>
  <c r="AR8" i="13"/>
  <c r="AP8" i="13"/>
  <c r="AO8" i="13"/>
  <c r="AN8" i="13"/>
  <c r="AM8" i="13"/>
  <c r="AL8" i="13"/>
  <c r="AK8" i="13"/>
  <c r="AJ8" i="13"/>
  <c r="AI8" i="13"/>
  <c r="AG8" i="13"/>
  <c r="AF8" i="13"/>
  <c r="AD8" i="13"/>
  <c r="AC8" i="13"/>
  <c r="AB8" i="13"/>
  <c r="AA8" i="13"/>
  <c r="Z8" i="13"/>
  <c r="Y8" i="13"/>
  <c r="X8" i="13"/>
  <c r="W8" i="13"/>
  <c r="U8" i="13"/>
  <c r="T8" i="13"/>
  <c r="R8" i="13"/>
  <c r="Q8" i="13"/>
  <c r="P8" i="13"/>
  <c r="O8" i="13"/>
  <c r="N8" i="13"/>
  <c r="M8" i="13"/>
  <c r="L8" i="13"/>
  <c r="K8" i="13"/>
  <c r="I8" i="13"/>
  <c r="H8" i="13"/>
  <c r="F8" i="13"/>
  <c r="E8" i="13"/>
  <c r="D8" i="13"/>
  <c r="C8" i="13"/>
  <c r="B8" i="13"/>
  <c r="O5" i="20"/>
  <c r="N5" i="20"/>
  <c r="M5" i="20"/>
  <c r="L5" i="20"/>
  <c r="K5" i="20"/>
  <c r="J5" i="20"/>
  <c r="I5" i="20"/>
  <c r="H5" i="20"/>
  <c r="G5" i="20"/>
  <c r="F5" i="20"/>
  <c r="E5" i="20"/>
  <c r="D5" i="20"/>
  <c r="C5" i="20"/>
  <c r="E13" i="26"/>
  <c r="E13" i="54"/>
  <c r="D13" i="54"/>
  <c r="L13" i="26"/>
  <c r="T13" i="26"/>
  <c r="U10" i="2"/>
  <c r="V10" i="2"/>
  <c r="U14" i="2"/>
  <c r="V14" i="2"/>
  <c r="U18" i="2"/>
  <c r="V18" i="2"/>
  <c r="U22" i="2"/>
  <c r="V22" i="2"/>
  <c r="U26" i="2"/>
  <c r="V26" i="2"/>
  <c r="V25" i="2"/>
  <c r="V24" i="2"/>
  <c r="V23" i="2"/>
  <c r="V21" i="2"/>
  <c r="V20" i="2"/>
  <c r="V19" i="2"/>
  <c r="V17" i="2"/>
  <c r="V16" i="2"/>
  <c r="V15" i="2"/>
  <c r="V13" i="2"/>
  <c r="V12" i="2"/>
  <c r="V11" i="2"/>
  <c r="V9" i="2"/>
  <c r="V8" i="2"/>
  <c r="V7" i="2"/>
  <c r="V6" i="2"/>
  <c r="U23" i="2"/>
  <c r="U24" i="2"/>
  <c r="U25" i="2"/>
  <c r="U7" i="2"/>
  <c r="U8" i="2"/>
  <c r="U9" i="2"/>
  <c r="U11" i="2"/>
  <c r="U12" i="2"/>
  <c r="U13" i="2"/>
  <c r="U15" i="2"/>
  <c r="U16" i="2"/>
  <c r="U17" i="2"/>
  <c r="U19" i="2"/>
  <c r="U20" i="2"/>
  <c r="U21" i="2"/>
  <c r="U6" i="2"/>
  <c r="DB8" i="7"/>
  <c r="DE8" i="7"/>
  <c r="DD8" i="7"/>
  <c r="DC8" i="7"/>
  <c r="DA8" i="7"/>
  <c r="CZ8" i="7"/>
  <c r="CX8" i="7"/>
  <c r="CW8" i="7"/>
  <c r="CU8" i="7"/>
  <c r="CT8" i="7"/>
  <c r="CR8" i="7"/>
  <c r="CQ8" i="7"/>
  <c r="CO8" i="7"/>
  <c r="CN8" i="7"/>
  <c r="CJ8" i="7"/>
  <c r="CL8" i="7"/>
  <c r="CK8" i="7"/>
  <c r="CI8" i="7"/>
  <c r="CH8" i="7"/>
  <c r="CD8" i="7"/>
  <c r="CF8" i="7"/>
  <c r="CE8" i="7"/>
  <c r="CC8" i="7"/>
  <c r="CB8" i="7"/>
  <c r="CA8" i="7"/>
  <c r="BZ8" i="7"/>
  <c r="BY8" i="7"/>
  <c r="BW8" i="7"/>
  <c r="BV8" i="7"/>
  <c r="BU8" i="7"/>
  <c r="BT8" i="7"/>
  <c r="BS8" i="7"/>
  <c r="BQ8" i="7"/>
  <c r="BP8" i="7"/>
  <c r="BL8" i="7"/>
  <c r="BN8" i="7"/>
  <c r="BM8" i="7"/>
  <c r="BK8" i="7"/>
  <c r="BJ8" i="7"/>
  <c r="BH8" i="7"/>
  <c r="BG8" i="7"/>
  <c r="BF8" i="7"/>
  <c r="BE8" i="7"/>
  <c r="BD8" i="7"/>
  <c r="BC8" i="7"/>
  <c r="AZ8" i="7"/>
  <c r="BB8" i="7"/>
  <c r="BA8" i="7"/>
  <c r="AY8" i="7"/>
  <c r="AX8" i="7"/>
  <c r="AT8" i="7"/>
  <c r="AW8" i="7"/>
  <c r="AV8" i="7"/>
  <c r="AU8" i="7"/>
  <c r="AS8" i="7"/>
  <c r="AR8" i="7"/>
  <c r="AN8" i="7"/>
  <c r="AP8" i="7"/>
  <c r="AO8" i="7"/>
  <c r="AM8" i="7"/>
  <c r="AL8" i="7"/>
  <c r="AH8" i="7"/>
  <c r="AJ8" i="7"/>
  <c r="AI8" i="7"/>
  <c r="AG8" i="7"/>
  <c r="AF8" i="7"/>
  <c r="AE8" i="7"/>
  <c r="AB8" i="7"/>
  <c r="AD8" i="7"/>
  <c r="AC8" i="7"/>
  <c r="AA8" i="7"/>
  <c r="Z8" i="7"/>
  <c r="Y8" i="7"/>
  <c r="V8" i="7"/>
  <c r="X8" i="7"/>
  <c r="W8" i="7"/>
  <c r="U8" i="7"/>
  <c r="T8" i="7"/>
  <c r="P8" i="7"/>
  <c r="S8" i="7"/>
  <c r="R8" i="7"/>
  <c r="Q8" i="7"/>
  <c r="O8" i="7"/>
  <c r="N8" i="7"/>
  <c r="J8" i="7"/>
  <c r="L8" i="7"/>
  <c r="K8" i="7"/>
  <c r="I8" i="7"/>
  <c r="H8" i="7"/>
  <c r="D8" i="7"/>
  <c r="E8" i="7"/>
  <c r="F8" i="7"/>
  <c r="C8" i="7"/>
  <c r="B8" i="7"/>
  <c r="A8" i="7"/>
  <c r="G27" i="2"/>
  <c r="G26" i="2"/>
  <c r="G25" i="2"/>
  <c r="G24" i="2"/>
  <c r="G23" i="2"/>
  <c r="G22" i="2"/>
  <c r="G21" i="2"/>
  <c r="G20" i="2"/>
  <c r="G19" i="2"/>
  <c r="G18" i="2"/>
  <c r="G17" i="2"/>
  <c r="G16" i="2"/>
  <c r="G15" i="2"/>
  <c r="G14" i="2"/>
  <c r="G13" i="2"/>
  <c r="G12" i="2"/>
  <c r="G11" i="2"/>
  <c r="G10" i="2"/>
  <c r="G9" i="2"/>
  <c r="G8" i="2"/>
  <c r="G7" i="2"/>
  <c r="G5" i="2"/>
  <c r="B4" i="26"/>
  <c r="C4" i="26"/>
  <c r="D4" i="26"/>
  <c r="E4" i="26"/>
  <c r="F4" i="26"/>
  <c r="G4" i="26"/>
  <c r="H4" i="26"/>
  <c r="I4" i="26"/>
  <c r="J4" i="26"/>
  <c r="A4" i="26"/>
  <c r="U3" i="2"/>
  <c r="T4" i="2"/>
  <c r="S4" i="2"/>
  <c r="K7" i="2"/>
  <c r="L7" i="2"/>
  <c r="M7" i="2"/>
  <c r="N7" i="2"/>
  <c r="O7" i="2"/>
  <c r="P7" i="2"/>
  <c r="K8" i="2"/>
  <c r="L8" i="2"/>
  <c r="M8" i="2"/>
  <c r="N8" i="2"/>
  <c r="O8" i="2"/>
  <c r="P8" i="2"/>
  <c r="K9" i="2"/>
  <c r="L9" i="2"/>
  <c r="M9" i="2"/>
  <c r="N9" i="2"/>
  <c r="O9" i="2"/>
  <c r="P9" i="2"/>
  <c r="K10" i="2"/>
  <c r="L10" i="2"/>
  <c r="M10" i="2"/>
  <c r="N10" i="2"/>
  <c r="O10" i="2"/>
  <c r="P10" i="2"/>
  <c r="K11" i="2"/>
  <c r="L11" i="2"/>
  <c r="M11" i="2"/>
  <c r="N11" i="2"/>
  <c r="O11" i="2"/>
  <c r="P11" i="2"/>
  <c r="K12" i="2"/>
  <c r="L12" i="2"/>
  <c r="M12" i="2"/>
  <c r="N12" i="2"/>
  <c r="O12" i="2"/>
  <c r="P12" i="2"/>
  <c r="K13" i="2"/>
  <c r="L13" i="2"/>
  <c r="M13" i="2"/>
  <c r="N13" i="2"/>
  <c r="O13" i="2"/>
  <c r="P13" i="2"/>
  <c r="K14" i="2"/>
  <c r="L14" i="2"/>
  <c r="M14" i="2"/>
  <c r="N14" i="2"/>
  <c r="O14" i="2"/>
  <c r="P14" i="2"/>
  <c r="K15" i="2"/>
  <c r="L15" i="2"/>
  <c r="M15" i="2"/>
  <c r="N15" i="2"/>
  <c r="O15" i="2"/>
  <c r="P15" i="2"/>
  <c r="K16" i="2"/>
  <c r="L16" i="2"/>
  <c r="M16" i="2"/>
  <c r="N16" i="2"/>
  <c r="O16" i="2"/>
  <c r="P16" i="2"/>
  <c r="K17" i="2"/>
  <c r="L17" i="2"/>
  <c r="M17" i="2"/>
  <c r="N17" i="2"/>
  <c r="O17" i="2"/>
  <c r="P17" i="2"/>
  <c r="K18" i="2"/>
  <c r="L18" i="2"/>
  <c r="M18" i="2"/>
  <c r="N18" i="2"/>
  <c r="O18" i="2"/>
  <c r="P18" i="2"/>
  <c r="K19" i="2"/>
  <c r="L19" i="2"/>
  <c r="M19" i="2"/>
  <c r="N19" i="2"/>
  <c r="O19" i="2"/>
  <c r="P19" i="2"/>
  <c r="K20" i="2"/>
  <c r="L20" i="2"/>
  <c r="M20" i="2"/>
  <c r="N20" i="2"/>
  <c r="O20" i="2"/>
  <c r="P20" i="2"/>
  <c r="K21" i="2"/>
  <c r="L21" i="2"/>
  <c r="M21" i="2"/>
  <c r="N21" i="2"/>
  <c r="O21" i="2"/>
  <c r="P21" i="2"/>
  <c r="K22" i="2"/>
  <c r="L22" i="2"/>
  <c r="M22" i="2"/>
  <c r="N22" i="2"/>
  <c r="O22" i="2"/>
  <c r="P22" i="2"/>
  <c r="K23" i="2"/>
  <c r="L23" i="2"/>
  <c r="M23" i="2"/>
  <c r="N23" i="2"/>
  <c r="O23" i="2"/>
  <c r="P23" i="2"/>
  <c r="K24" i="2"/>
  <c r="L24" i="2"/>
  <c r="M24" i="2"/>
  <c r="N24" i="2"/>
  <c r="O24" i="2"/>
  <c r="P24" i="2"/>
  <c r="K25" i="2"/>
  <c r="L25" i="2"/>
  <c r="M25" i="2"/>
  <c r="N25" i="2"/>
  <c r="O25" i="2"/>
  <c r="P25" i="2"/>
  <c r="K26" i="2"/>
  <c r="L26" i="2"/>
  <c r="M26" i="2"/>
  <c r="N26" i="2"/>
  <c r="O26" i="2"/>
  <c r="P26" i="2"/>
  <c r="K27" i="2"/>
  <c r="L27" i="2"/>
  <c r="M27" i="2"/>
  <c r="N27" i="2"/>
  <c r="O27" i="2"/>
  <c r="P27" i="2"/>
  <c r="P6" i="2"/>
  <c r="N6" i="2"/>
  <c r="L6" i="2"/>
  <c r="P4" i="2"/>
  <c r="N4" i="2"/>
  <c r="L4" i="2"/>
  <c r="S9" i="2"/>
  <c r="T9" i="2"/>
  <c r="S10" i="2"/>
  <c r="T10" i="2"/>
  <c r="S11" i="2"/>
  <c r="T11" i="2"/>
  <c r="S12" i="2"/>
  <c r="T12" i="2"/>
  <c r="S13" i="2"/>
  <c r="T13" i="2"/>
  <c r="S14" i="2"/>
  <c r="T14" i="2"/>
  <c r="S15" i="2"/>
  <c r="T15" i="2"/>
  <c r="S16" i="2"/>
  <c r="T16" i="2"/>
  <c r="S17" i="2"/>
  <c r="T17" i="2"/>
  <c r="S18" i="2"/>
  <c r="T18" i="2"/>
  <c r="S19" i="2"/>
  <c r="T19" i="2"/>
  <c r="S20" i="2"/>
  <c r="T20" i="2"/>
  <c r="S21" i="2"/>
  <c r="T21" i="2"/>
  <c r="S22" i="2"/>
  <c r="T22" i="2"/>
  <c r="S23" i="2"/>
  <c r="T23" i="2"/>
  <c r="S24" i="2"/>
  <c r="T24" i="2"/>
  <c r="S25" i="2"/>
  <c r="T25" i="2"/>
  <c r="S26" i="2"/>
  <c r="T26" i="2"/>
  <c r="S27" i="2"/>
  <c r="T27" i="2"/>
  <c r="S7" i="2"/>
  <c r="S6" i="2"/>
  <c r="S8" i="2"/>
  <c r="S5" i="2"/>
  <c r="T7" i="2"/>
  <c r="T8" i="2"/>
  <c r="T6" i="2"/>
  <c r="R7" i="2"/>
  <c r="R8" i="2"/>
  <c r="R9" i="2"/>
  <c r="R10" i="2"/>
  <c r="R11" i="2"/>
  <c r="R12" i="2"/>
  <c r="R13" i="2"/>
  <c r="R14" i="2"/>
  <c r="R15" i="2"/>
  <c r="R16" i="2"/>
  <c r="R17" i="2"/>
  <c r="R18" i="2"/>
  <c r="R19" i="2"/>
  <c r="R20" i="2"/>
  <c r="R21" i="2"/>
  <c r="R22" i="2"/>
  <c r="R23" i="2"/>
  <c r="R24" i="2"/>
  <c r="R25" i="2"/>
  <c r="R26" i="2"/>
  <c r="R27" i="2"/>
  <c r="R6" i="2"/>
  <c r="Q27" i="2"/>
  <c r="Q7" i="2"/>
  <c r="Q8" i="2"/>
  <c r="Q6" i="2"/>
  <c r="Q9" i="2"/>
  <c r="Q10" i="2"/>
  <c r="Q11" i="2"/>
  <c r="Q12" i="2"/>
  <c r="Q13" i="2"/>
  <c r="Q14" i="2"/>
  <c r="Q15" i="2"/>
  <c r="Q16" i="2"/>
  <c r="Q17" i="2"/>
  <c r="Q18" i="2"/>
  <c r="Q19" i="2"/>
  <c r="Q20" i="2"/>
  <c r="Q21" i="2"/>
  <c r="Q22" i="2"/>
  <c r="Q23" i="2"/>
  <c r="Q24" i="2"/>
  <c r="Q25" i="2"/>
  <c r="Q26" i="2"/>
  <c r="Q5" i="2"/>
  <c r="S3" i="2"/>
  <c r="Q3" i="2"/>
  <c r="H3" i="2"/>
  <c r="K3" i="2"/>
  <c r="G13" i="26"/>
  <c r="J1" i="26"/>
  <c r="I5" i="15"/>
  <c r="K5" i="15"/>
  <c r="M5" i="15"/>
  <c r="S5" i="19"/>
  <c r="P5" i="19"/>
  <c r="O5" i="19"/>
  <c r="N5" i="19"/>
  <c r="M5" i="19"/>
  <c r="L5" i="19"/>
  <c r="K5" i="19"/>
  <c r="Q5" i="19"/>
  <c r="H5" i="19"/>
  <c r="F27" i="2"/>
  <c r="E27" i="2"/>
  <c r="E19" i="2"/>
  <c r="F19" i="2"/>
  <c r="E20" i="2"/>
  <c r="F20" i="2"/>
  <c r="E21" i="2"/>
  <c r="F21" i="2"/>
  <c r="E22" i="2"/>
  <c r="F22" i="2"/>
  <c r="E23" i="2"/>
  <c r="F23" i="2"/>
  <c r="E24" i="2"/>
  <c r="F24" i="2"/>
  <c r="E25" i="2"/>
  <c r="F25" i="2"/>
  <c r="E26" i="2"/>
  <c r="F26" i="2"/>
  <c r="E7" i="2"/>
  <c r="F7" i="2"/>
  <c r="E8" i="2"/>
  <c r="E6" i="2"/>
  <c r="E9" i="2"/>
  <c r="E10" i="2"/>
  <c r="E11" i="2"/>
  <c r="E12" i="2"/>
  <c r="E13" i="2"/>
  <c r="E14" i="2"/>
  <c r="E15" i="2"/>
  <c r="E16" i="2"/>
  <c r="E17" i="2"/>
  <c r="E18" i="2"/>
  <c r="E5" i="2"/>
  <c r="F8" i="2"/>
  <c r="F9" i="2"/>
  <c r="F10" i="2"/>
  <c r="F11" i="2"/>
  <c r="F12" i="2"/>
  <c r="F13" i="2"/>
  <c r="F14" i="2"/>
  <c r="F15" i="2"/>
  <c r="F16" i="2"/>
  <c r="F17" i="2"/>
  <c r="F18" i="2"/>
  <c r="C6" i="2"/>
  <c r="C7" i="2"/>
  <c r="C8" i="2"/>
  <c r="C9" i="2"/>
  <c r="C10" i="2"/>
  <c r="C11" i="2"/>
  <c r="C12" i="2"/>
  <c r="C13" i="2"/>
  <c r="C14" i="2"/>
  <c r="C15" i="2"/>
  <c r="C16" i="2"/>
  <c r="C17" i="2"/>
  <c r="C18" i="2"/>
  <c r="C19" i="2"/>
  <c r="C20" i="2"/>
  <c r="C21" i="2"/>
  <c r="C22" i="2"/>
  <c r="C23" i="2"/>
  <c r="C24" i="2"/>
  <c r="C25" i="2"/>
  <c r="C26" i="2"/>
  <c r="C27" i="2"/>
  <c r="C5" i="2"/>
  <c r="D6" i="2"/>
  <c r="D7" i="2"/>
  <c r="D8" i="2"/>
  <c r="D9" i="2"/>
  <c r="D10" i="2"/>
  <c r="D11" i="2"/>
  <c r="D12" i="2"/>
  <c r="D13" i="2"/>
  <c r="D14" i="2"/>
  <c r="D15" i="2"/>
  <c r="D16" i="2"/>
  <c r="D17" i="2"/>
  <c r="D18" i="2"/>
  <c r="D19" i="2"/>
  <c r="D20" i="2"/>
  <c r="D21" i="2"/>
  <c r="D22" i="2"/>
  <c r="D23" i="2"/>
  <c r="D24" i="2"/>
  <c r="D25" i="2"/>
  <c r="D26" i="2"/>
  <c r="D27" i="2"/>
  <c r="F6" i="2"/>
  <c r="F5" i="2"/>
  <c r="B6" i="2"/>
  <c r="B7" i="2"/>
  <c r="B8" i="2"/>
  <c r="B9" i="2"/>
  <c r="B10" i="2"/>
  <c r="B11" i="2"/>
  <c r="B12" i="2"/>
  <c r="B13" i="2"/>
  <c r="B14" i="2"/>
  <c r="B15" i="2"/>
  <c r="B16" i="2"/>
  <c r="B17" i="2"/>
  <c r="B18" i="2"/>
  <c r="B19" i="2"/>
  <c r="B20" i="2"/>
  <c r="B21" i="2"/>
  <c r="B22" i="2"/>
  <c r="B23" i="2"/>
  <c r="B24" i="2"/>
  <c r="B25" i="2"/>
  <c r="B26" i="2"/>
  <c r="B27" i="2"/>
  <c r="B5" i="2"/>
  <c r="G4" i="2"/>
  <c r="F4" i="2"/>
  <c r="E4" i="2"/>
  <c r="D4" i="2"/>
  <c r="C4" i="2"/>
  <c r="B4" i="2"/>
  <c r="J5" i="19"/>
  <c r="G5" i="19"/>
  <c r="D5" i="19"/>
  <c r="B5" i="19"/>
  <c r="G5" i="25"/>
  <c r="F5" i="25"/>
  <c r="E5" i="25"/>
  <c r="C5" i="25"/>
  <c r="B5" i="25"/>
  <c r="C5" i="24"/>
  <c r="B5" i="24"/>
  <c r="C5" i="23"/>
  <c r="B5" i="23"/>
  <c r="M6" i="2"/>
  <c r="O6" i="2"/>
  <c r="K6" i="2"/>
  <c r="J7" i="2"/>
  <c r="J8" i="2"/>
  <c r="J9" i="2"/>
  <c r="J10" i="2"/>
  <c r="J11" i="2"/>
  <c r="J12" i="2"/>
  <c r="J13" i="2"/>
  <c r="J14" i="2"/>
  <c r="J15" i="2"/>
  <c r="J16" i="2"/>
  <c r="J17" i="2"/>
  <c r="J18" i="2"/>
  <c r="J19" i="2"/>
  <c r="J20" i="2"/>
  <c r="J21" i="2"/>
  <c r="J22" i="2"/>
  <c r="J23" i="2"/>
  <c r="J24" i="2"/>
  <c r="J25" i="2"/>
  <c r="J26" i="2"/>
  <c r="J27" i="2"/>
  <c r="J6" i="2"/>
  <c r="I7" i="2"/>
  <c r="I8" i="2"/>
  <c r="I9" i="2"/>
  <c r="I10" i="2"/>
  <c r="I11" i="2"/>
  <c r="I12" i="2"/>
  <c r="I13" i="2"/>
  <c r="I14" i="2"/>
  <c r="I15" i="2"/>
  <c r="I16" i="2"/>
  <c r="I17" i="2"/>
  <c r="I18" i="2"/>
  <c r="I19" i="2"/>
  <c r="I20" i="2"/>
  <c r="I21" i="2"/>
  <c r="I22" i="2"/>
  <c r="I23" i="2"/>
  <c r="I24" i="2"/>
  <c r="I25" i="2"/>
  <c r="I26" i="2"/>
  <c r="I27" i="2"/>
  <c r="I6" i="2"/>
  <c r="H7" i="2"/>
  <c r="H8" i="2"/>
  <c r="H9" i="2"/>
  <c r="H10" i="2"/>
  <c r="H11" i="2"/>
  <c r="H12" i="2"/>
  <c r="H13" i="2"/>
  <c r="H14" i="2"/>
  <c r="H15" i="2"/>
  <c r="H16" i="2"/>
  <c r="H17" i="2"/>
  <c r="H18" i="2"/>
  <c r="H19" i="2"/>
  <c r="H20" i="2"/>
  <c r="H21" i="2"/>
  <c r="H22" i="2"/>
  <c r="H23" i="2"/>
  <c r="H24" i="2"/>
  <c r="H25" i="2"/>
  <c r="H26" i="2"/>
  <c r="H27" i="2"/>
  <c r="H6" i="2"/>
  <c r="G5" i="15"/>
  <c r="E5" i="15"/>
  <c r="C5" i="15"/>
  <c r="J4" i="2"/>
  <c r="I4" i="2"/>
  <c r="H4" i="2"/>
  <c r="V4" i="2"/>
  <c r="U4" i="2"/>
  <c r="R4" i="2"/>
  <c r="Q4" i="2"/>
  <c r="O4" i="2"/>
  <c r="M4" i="2"/>
  <c r="K4" i="2"/>
  <c r="AQ8" i="7"/>
  <c r="CM8" i="7"/>
  <c r="M8" i="7"/>
  <c r="BO8" i="7"/>
  <c r="CP8" i="7"/>
  <c r="CV8" i="7"/>
  <c r="G8" i="7"/>
  <c r="T5" i="2"/>
  <c r="D5" i="2"/>
  <c r="D32" i="7"/>
  <c r="J32" i="7"/>
  <c r="AW10" i="72"/>
  <c r="U5" i="2"/>
  <c r="F13" i="68"/>
  <c r="F13" i="65"/>
  <c r="F13" i="26"/>
  <c r="F13" i="60"/>
  <c r="F13" i="56"/>
  <c r="R29" i="72"/>
  <c r="C29" i="72"/>
  <c r="AW29" i="72"/>
  <c r="H13" i="68"/>
  <c r="H13" i="67"/>
  <c r="H13" i="63"/>
  <c r="H13" i="59"/>
  <c r="H13" i="55"/>
  <c r="H13" i="66"/>
  <c r="H13" i="62"/>
  <c r="D13" i="67"/>
  <c r="D13" i="63"/>
  <c r="D13" i="26"/>
  <c r="D13" i="66"/>
  <c r="L13" i="68"/>
  <c r="L13" i="67"/>
  <c r="L13" i="63"/>
  <c r="L13" i="59"/>
  <c r="L13" i="55"/>
  <c r="L13" i="66"/>
  <c r="L13" i="62"/>
  <c r="L13" i="54"/>
  <c r="AW32" i="72"/>
  <c r="AW11" i="74"/>
  <c r="H13" i="56"/>
  <c r="V5" i="2"/>
  <c r="F13" i="54"/>
  <c r="F13" i="55"/>
  <c r="D13" i="56"/>
  <c r="L13" i="60"/>
  <c r="L13" i="65"/>
  <c r="F13" i="67"/>
  <c r="B13" i="68"/>
  <c r="B13" i="65"/>
  <c r="B13" i="54"/>
  <c r="B13" i="60"/>
  <c r="B13" i="56"/>
  <c r="J13" i="68"/>
  <c r="J13" i="65"/>
  <c r="J13" i="54"/>
  <c r="J13" i="60"/>
  <c r="J13" i="56"/>
  <c r="J13" i="26"/>
  <c r="AW28" i="73"/>
  <c r="X9" i="72"/>
  <c r="AN26" i="72"/>
  <c r="AG26" i="72"/>
  <c r="AH26" i="72"/>
  <c r="AW26" i="72"/>
  <c r="AG33" i="73"/>
  <c r="AH33" i="73"/>
  <c r="AW33" i="73"/>
  <c r="AR33" i="73"/>
  <c r="R16" i="74"/>
  <c r="C16" i="74"/>
  <c r="AN16" i="74"/>
  <c r="R22" i="72"/>
  <c r="C22" i="72"/>
  <c r="AW22" i="72"/>
  <c r="AN22" i="72"/>
  <c r="R12" i="72"/>
  <c r="C12" i="72"/>
  <c r="AW12" i="72"/>
  <c r="AN12" i="72"/>
  <c r="AN27" i="72"/>
  <c r="AN30" i="72"/>
  <c r="AN9" i="72"/>
  <c r="I9" i="72"/>
  <c r="X9" i="73"/>
  <c r="X9" i="74"/>
  <c r="AN19" i="74"/>
  <c r="AG14" i="74"/>
  <c r="AH14" i="74"/>
  <c r="AW41" i="72"/>
  <c r="AW37" i="72"/>
  <c r="AS9" i="73"/>
  <c r="R32" i="73"/>
  <c r="C32" i="73"/>
  <c r="AW32" i="73"/>
  <c r="AW35" i="73"/>
  <c r="AW39" i="73"/>
  <c r="AW43" i="73"/>
  <c r="AW47" i="73"/>
  <c r="AW51" i="73"/>
  <c r="AW55" i="73"/>
  <c r="AW59" i="73"/>
  <c r="AW63" i="73"/>
  <c r="AW67" i="73"/>
  <c r="AW71" i="73"/>
  <c r="AW75" i="73"/>
  <c r="AN10" i="74"/>
  <c r="I9" i="74"/>
  <c r="R10" i="74"/>
  <c r="AG12" i="74"/>
  <c r="AN12" i="74"/>
  <c r="R20" i="74"/>
  <c r="C20" i="74"/>
  <c r="AW20" i="74"/>
  <c r="AV29" i="74"/>
  <c r="AG29" i="74"/>
  <c r="AH29" i="74"/>
  <c r="AW29" i="74"/>
  <c r="AN16" i="73"/>
  <c r="Q9" i="73"/>
  <c r="AG15" i="73"/>
  <c r="AH15" i="73"/>
  <c r="AW15" i="73"/>
  <c r="AW38" i="72"/>
  <c r="AV31" i="72"/>
  <c r="AV9" i="72"/>
  <c r="AK9" i="73"/>
  <c r="AO9" i="73"/>
  <c r="R16" i="73"/>
  <c r="C16" i="73"/>
  <c r="AW16" i="73"/>
  <c r="R25" i="73"/>
  <c r="C25" i="73"/>
  <c r="AW25" i="73"/>
  <c r="AR25" i="73"/>
  <c r="AV30" i="73"/>
  <c r="AV9" i="73"/>
  <c r="AW38" i="73"/>
  <c r="AW42" i="73"/>
  <c r="AW46" i="73"/>
  <c r="AW50" i="73"/>
  <c r="AW54" i="73"/>
  <c r="AW58" i="73"/>
  <c r="AW62" i="73"/>
  <c r="AW66" i="73"/>
  <c r="AW70" i="73"/>
  <c r="AW74" i="73"/>
  <c r="AT9" i="74"/>
  <c r="R14" i="74"/>
  <c r="C14" i="74"/>
  <c r="AV20" i="74"/>
  <c r="AG25" i="72"/>
  <c r="AH25" i="72"/>
  <c r="AW25" i="72"/>
  <c r="AF9" i="72"/>
  <c r="AG24" i="72"/>
  <c r="AH24" i="72"/>
  <c r="AW24" i="72"/>
  <c r="AG22" i="73"/>
  <c r="AH22" i="73"/>
  <c r="AW22" i="73"/>
  <c r="AG23" i="73"/>
  <c r="AH23" i="73"/>
  <c r="AW23" i="73"/>
  <c r="AG21" i="73"/>
  <c r="AH21" i="73"/>
  <c r="AW21" i="73"/>
  <c r="R10" i="73"/>
  <c r="AW39" i="72"/>
  <c r="AW35" i="72"/>
  <c r="AG31" i="72"/>
  <c r="AH31" i="72"/>
  <c r="AW31" i="72"/>
  <c r="AR31" i="72"/>
  <c r="AR29" i="72"/>
  <c r="AR28" i="72"/>
  <c r="R28" i="72"/>
  <c r="C28" i="72"/>
  <c r="AW28" i="72"/>
  <c r="R27" i="72"/>
  <c r="C27" i="72"/>
  <c r="AW27" i="72"/>
  <c r="AJ9" i="73"/>
  <c r="AG12" i="73"/>
  <c r="AN12" i="73"/>
  <c r="AL9" i="73"/>
  <c r="AR17" i="73"/>
  <c r="AR9" i="73"/>
  <c r="AG17" i="73"/>
  <c r="AH17" i="73"/>
  <c r="AW17" i="73"/>
  <c r="AJ9" i="74"/>
  <c r="AN17" i="73"/>
  <c r="AV14" i="74"/>
  <c r="AV27" i="74"/>
  <c r="AW38" i="74"/>
  <c r="AW42" i="74"/>
  <c r="AW46" i="74"/>
  <c r="AW50" i="74"/>
  <c r="AW54" i="74"/>
  <c r="AW58" i="74"/>
  <c r="AW62" i="74"/>
  <c r="AW66" i="74"/>
  <c r="AW70" i="74"/>
  <c r="AW74" i="74"/>
  <c r="AG23" i="72"/>
  <c r="AH23" i="72"/>
  <c r="AW23" i="72"/>
  <c r="AG19" i="72"/>
  <c r="AH19" i="72"/>
  <c r="AW19" i="72"/>
  <c r="AG33" i="72"/>
  <c r="AH33" i="72"/>
  <c r="AW33" i="72"/>
  <c r="AR17" i="74"/>
  <c r="AR24" i="74"/>
  <c r="AR30" i="74"/>
  <c r="AR9" i="74"/>
  <c r="AG17" i="74"/>
  <c r="AH17" i="74"/>
  <c r="AW17" i="74"/>
  <c r="AW25" i="74"/>
  <c r="AN25" i="74"/>
  <c r="AN28" i="74"/>
  <c r="AG30" i="74"/>
  <c r="AH30" i="74"/>
  <c r="AW30" i="74"/>
  <c r="R21" i="72"/>
  <c r="C21" i="72"/>
  <c r="R17" i="72"/>
  <c r="C17" i="72"/>
  <c r="AV15" i="74"/>
  <c r="AG16" i="74"/>
  <c r="AH16" i="74"/>
  <c r="AG21" i="74"/>
  <c r="AH21" i="74"/>
  <c r="AW21" i="74"/>
  <c r="R24" i="74"/>
  <c r="C24" i="74"/>
  <c r="AW24" i="74"/>
  <c r="AN26" i="74"/>
  <c r="AW40" i="74"/>
  <c r="AW44" i="74"/>
  <c r="AW48" i="74"/>
  <c r="AW52" i="74"/>
  <c r="AW56" i="74"/>
  <c r="AW60" i="74"/>
  <c r="AW64" i="74"/>
  <c r="AW68" i="74"/>
  <c r="AW72" i="74"/>
  <c r="AG21" i="72"/>
  <c r="AH21" i="72"/>
  <c r="AW21" i="72"/>
  <c r="AG17" i="72"/>
  <c r="AH17" i="72"/>
  <c r="AG28" i="74"/>
  <c r="AH28" i="74"/>
  <c r="AW28" i="74"/>
  <c r="AH12" i="73"/>
  <c r="AG9" i="73"/>
  <c r="AW17" i="72"/>
  <c r="AW9" i="72"/>
  <c r="A8" i="72"/>
  <c r="AH9" i="72"/>
  <c r="A6" i="72"/>
  <c r="AV9" i="74"/>
  <c r="AR9" i="72"/>
  <c r="R9" i="72"/>
  <c r="AN9" i="74"/>
  <c r="AH12" i="74"/>
  <c r="AG9" i="74"/>
  <c r="AW14" i="74"/>
  <c r="R9" i="73"/>
  <c r="C10" i="73"/>
  <c r="AW16" i="74"/>
  <c r="AN9" i="73"/>
  <c r="AG9" i="72"/>
  <c r="C10" i="74"/>
  <c r="R9" i="74"/>
  <c r="C9" i="72"/>
  <c r="A4" i="72"/>
  <c r="C9" i="74"/>
  <c r="A4" i="74"/>
  <c r="AW10" i="74"/>
  <c r="C9" i="73"/>
  <c r="A4" i="73"/>
  <c r="AW10" i="73"/>
  <c r="AW12" i="73"/>
  <c r="AW9" i="73"/>
  <c r="A8" i="73"/>
  <c r="AW12" i="74"/>
  <c r="AH9" i="74"/>
  <c r="A6" i="74"/>
  <c r="AH9" i="73"/>
  <c r="A6" i="73"/>
  <c r="AW9" i="74"/>
  <c r="A8" i="74"/>
  <c r="D13" i="55"/>
  <c r="D13" i="68"/>
  <c r="C13" i="54"/>
  <c r="C13" i="55"/>
  <c r="D13" i="62"/>
  <c r="D13" i="59"/>
  <c r="C13" i="26"/>
  <c r="R5" i="2"/>
  <c r="A13" i="66"/>
  <c r="C13" i="63"/>
  <c r="D13" i="65"/>
  <c r="C13" i="62"/>
  <c r="F13" i="63"/>
  <c r="F13" i="62"/>
  <c r="B13" i="59"/>
  <c r="A13" i="55"/>
  <c r="A13" i="65"/>
  <c r="C13" i="65"/>
  <c r="C13" i="66"/>
  <c r="C13" i="67"/>
  <c r="E13" i="55"/>
  <c r="C13" i="59"/>
  <c r="C13" i="60"/>
  <c r="E13" i="65"/>
  <c r="E13" i="66"/>
  <c r="E13" i="67"/>
  <c r="C13" i="68"/>
  <c r="E13" i="68"/>
  <c r="E13" i="60"/>
  <c r="E13" i="62"/>
  <c r="B13" i="26"/>
  <c r="B13" i="62"/>
  <c r="B13" i="66"/>
  <c r="B13" i="55"/>
  <c r="B13" i="63"/>
  <c r="A13" i="56"/>
  <c r="A13" i="60"/>
  <c r="A13" i="63"/>
  <c r="A13" i="54"/>
  <c r="A13" i="26"/>
  <c r="A13" i="67"/>
  <c r="A13" i="59"/>
  <c r="A13" i="62"/>
</calcChain>
</file>

<file path=xl/sharedStrings.xml><?xml version="1.0" encoding="utf-8"?>
<sst xmlns="http://schemas.openxmlformats.org/spreadsheetml/2006/main" count="4511" uniqueCount="645">
  <si>
    <r>
      <rPr>
        <b/>
        <sz val="18"/>
        <color rgb="FFC00000"/>
        <rFont val="Heiti SC Light"/>
      </rPr>
      <t xml:space="preserve">班级汇总报告
</t>
    </r>
    <r>
      <rPr>
        <b/>
        <sz val="18"/>
        <color rgb="FFC00000"/>
        <rFont val="Calibri"/>
        <family val="2"/>
        <scheme val="minor"/>
      </rPr>
      <t xml:space="preserve">Class Summary Report </t>
    </r>
  </si>
  <si>
    <r>
      <rPr>
        <b/>
        <sz val="14"/>
        <color theme="1"/>
        <rFont val="Heiti SC Light"/>
      </rPr>
      <t xml:space="preserve">老师
</t>
    </r>
    <r>
      <rPr>
        <b/>
        <sz val="14"/>
        <color theme="1"/>
        <rFont val="Calibri"/>
        <family val="2"/>
        <scheme val="minor"/>
      </rPr>
      <t>Teacher:</t>
    </r>
  </si>
  <si>
    <t>年级
Grade: 2D</t>
  </si>
  <si>
    <r>
      <rPr>
        <b/>
        <sz val="14"/>
        <color theme="1"/>
        <rFont val="Heiti SC Light"/>
      </rPr>
      <t>学生姓名</t>
    </r>
    <r>
      <rPr>
        <b/>
        <sz val="14"/>
        <color theme="1"/>
        <rFont val="Calibri"/>
        <family val="2"/>
        <scheme val="minor"/>
      </rPr>
      <t xml:space="preserve">
Student Name</t>
    </r>
  </si>
  <si>
    <t>MAP - R</t>
  </si>
  <si>
    <t>MAP - M</t>
  </si>
  <si>
    <r>
      <rPr>
        <b/>
        <sz val="14"/>
        <color theme="1"/>
        <rFont val="Heiti SC Light"/>
      </rPr>
      <t>学生信息</t>
    </r>
    <r>
      <rPr>
        <b/>
        <sz val="14"/>
        <color theme="1"/>
        <rFont val="Calibri"/>
        <family val="2"/>
        <scheme val="minor"/>
      </rPr>
      <t>Demographics</t>
    </r>
  </si>
  <si>
    <r>
      <rPr>
        <sz val="11"/>
        <color theme="1"/>
        <rFont val="Heiti SC Light"/>
      </rPr>
      <t>性别</t>
    </r>
    <r>
      <rPr>
        <sz val="11"/>
        <color theme="1"/>
        <rFont val="Calibri"/>
        <family val="2"/>
        <scheme val="minor"/>
      </rPr>
      <t xml:space="preserve">
Gender</t>
    </r>
  </si>
  <si>
    <r>
      <t xml:space="preserve">出生日期
</t>
    </r>
    <r>
      <rPr>
        <sz val="11"/>
        <color theme="1"/>
        <rFont val="Calibri"/>
        <family val="2"/>
      </rPr>
      <t>DOB</t>
    </r>
  </si>
  <si>
    <r>
      <rPr>
        <sz val="11"/>
        <color theme="1"/>
        <rFont val="Heiti SC Light"/>
      </rPr>
      <t>种族</t>
    </r>
    <r>
      <rPr>
        <sz val="11"/>
        <color theme="1"/>
        <rFont val="Calibri"/>
        <family val="2"/>
        <scheme val="minor"/>
      </rPr>
      <t xml:space="preserve">
Race</t>
    </r>
  </si>
  <si>
    <r>
      <rPr>
        <sz val="11"/>
        <color theme="1"/>
        <rFont val="Heiti SC Light"/>
      </rPr>
      <t>家庭语言</t>
    </r>
    <r>
      <rPr>
        <sz val="11"/>
        <color theme="1"/>
        <rFont val="Calibri"/>
        <family val="2"/>
        <scheme val="minor"/>
      </rPr>
      <t xml:space="preserve">
Home Lang.</t>
    </r>
  </si>
  <si>
    <r>
      <rPr>
        <sz val="11"/>
        <color theme="1"/>
        <rFont val="Heiti SC Light"/>
      </rPr>
      <t>国家</t>
    </r>
    <r>
      <rPr>
        <sz val="11"/>
        <color theme="1"/>
        <rFont val="Calibri"/>
        <family val="2"/>
        <scheme val="minor"/>
      </rPr>
      <t xml:space="preserve">
Home Country</t>
    </r>
  </si>
  <si>
    <t>LEAP</t>
  </si>
  <si>
    <t>CSL</t>
  </si>
  <si>
    <t>ISP</t>
  </si>
  <si>
    <r>
      <rPr>
        <sz val="10"/>
        <color theme="1"/>
        <rFont val="Heiti SC Light"/>
      </rPr>
      <t>加入启明星的年限</t>
    </r>
    <r>
      <rPr>
        <sz val="10"/>
        <color theme="1"/>
        <rFont val="Calibri"/>
        <family val="2"/>
        <scheme val="minor"/>
      </rPr>
      <t xml:space="preserve">
Years in DS</t>
    </r>
  </si>
  <si>
    <r>
      <rPr>
        <sz val="11"/>
        <color theme="1"/>
        <rFont val="Heiti SC Light"/>
      </rPr>
      <t>加入启明星之前</t>
    </r>
    <r>
      <rPr>
        <sz val="11"/>
        <color theme="1"/>
        <rFont val="Calibri"/>
        <family val="2"/>
        <scheme val="minor"/>
      </rPr>
      <t xml:space="preserve">
Prior to DS</t>
    </r>
  </si>
  <si>
    <t>班级平均分
Class Average</t>
  </si>
  <si>
    <t>IRE</t>
  </si>
  <si>
    <t>RF</t>
  </si>
  <si>
    <t>IT</t>
  </si>
  <si>
    <t>M</t>
  </si>
  <si>
    <t>China</t>
  </si>
  <si>
    <t>Y</t>
  </si>
  <si>
    <t>Chinese</t>
  </si>
  <si>
    <t>USA</t>
  </si>
  <si>
    <t>F</t>
  </si>
  <si>
    <t>N</t>
  </si>
  <si>
    <t>China (HK, Macau, TW)</t>
  </si>
  <si>
    <t>Chin (HK, Macau, TW)</t>
  </si>
  <si>
    <t>Return to Summaries</t>
  </si>
  <si>
    <t>F&amp;P Benchmarks</t>
  </si>
  <si>
    <t>2018-2019</t>
  </si>
  <si>
    <t>2017-2018</t>
  </si>
  <si>
    <t>IRE = Independent Reading Level</t>
  </si>
  <si>
    <t>Student Name</t>
  </si>
  <si>
    <t>BOY</t>
  </si>
  <si>
    <t>MOY</t>
  </si>
  <si>
    <t xml:space="preserve">EOY </t>
  </si>
  <si>
    <t>Acc. % = Accuracy Percentage</t>
  </si>
  <si>
    <t>Acc. %</t>
  </si>
  <si>
    <t>Class Average</t>
  </si>
  <si>
    <t>A^*</t>
  </si>
  <si>
    <t>A^</t>
  </si>
  <si>
    <t>A</t>
  </si>
  <si>
    <t>B</t>
  </si>
  <si>
    <t>B*</t>
  </si>
  <si>
    <t>P*</t>
  </si>
  <si>
    <t>C</t>
  </si>
  <si>
    <t>E</t>
  </si>
  <si>
    <t>H^</t>
  </si>
  <si>
    <t>G</t>
  </si>
  <si>
    <t>D</t>
  </si>
  <si>
    <t>H</t>
  </si>
  <si>
    <t>J^</t>
  </si>
  <si>
    <t>C^</t>
  </si>
  <si>
    <t>F^</t>
  </si>
  <si>
    <t>M*</t>
  </si>
  <si>
    <t>L</t>
  </si>
  <si>
    <t>I^</t>
  </si>
  <si>
    <t>E^*</t>
  </si>
  <si>
    <t>B^</t>
  </si>
  <si>
    <t>E^</t>
  </si>
  <si>
    <t>*Comprehension not met</t>
  </si>
  <si>
    <t>^Accuracy not met </t>
  </si>
  <si>
    <t>MAP - MATH</t>
  </si>
  <si>
    <t>EOY</t>
  </si>
  <si>
    <t>RIT</t>
  </si>
  <si>
    <t>Percentile</t>
  </si>
  <si>
    <t>Level Chinese</t>
  </si>
  <si>
    <r>
      <rPr>
        <b/>
        <sz val="12"/>
        <color theme="1"/>
        <rFont val="Heiti SC Light"/>
      </rPr>
      <t>学生姓名</t>
    </r>
    <r>
      <rPr>
        <b/>
        <sz val="12"/>
        <color theme="1"/>
        <rFont val="Calibri"/>
        <family val="2"/>
        <scheme val="minor"/>
      </rPr>
      <t xml:space="preserve">
Student Name</t>
    </r>
  </si>
  <si>
    <r>
      <rPr>
        <b/>
        <sz val="12"/>
        <color theme="1"/>
        <rFont val="Heiti SC Light"/>
      </rPr>
      <t>学年初</t>
    </r>
    <r>
      <rPr>
        <b/>
        <sz val="12"/>
        <color theme="1"/>
        <rFont val="Calibri"/>
        <family val="2"/>
        <scheme val="minor"/>
      </rPr>
      <t xml:space="preserve">
BOY</t>
    </r>
  </si>
  <si>
    <r>
      <rPr>
        <b/>
        <sz val="12"/>
        <color theme="1"/>
        <rFont val="Heiti SC Light"/>
      </rPr>
      <t>学年中</t>
    </r>
    <r>
      <rPr>
        <b/>
        <sz val="12"/>
        <color theme="1"/>
        <rFont val="Calibri"/>
        <family val="2"/>
        <scheme val="minor"/>
      </rPr>
      <t xml:space="preserve">
MOY</t>
    </r>
  </si>
  <si>
    <r>
      <rPr>
        <b/>
        <sz val="12"/>
        <color theme="1"/>
        <rFont val="Heiti SC Light"/>
      </rPr>
      <t>学年末</t>
    </r>
    <r>
      <rPr>
        <b/>
        <sz val="12"/>
        <color theme="1"/>
        <rFont val="Calibri"/>
        <family val="2"/>
        <scheme val="minor"/>
      </rPr>
      <t xml:space="preserve">
EOY</t>
    </r>
  </si>
  <si>
    <r>
      <rPr>
        <sz val="12"/>
        <color theme="1"/>
        <rFont val="Heiti TC Light"/>
      </rPr>
      <t xml:space="preserve">基础阅读
</t>
    </r>
    <r>
      <rPr>
        <sz val="12"/>
        <color theme="1"/>
        <rFont val="Calibri"/>
        <family val="2"/>
        <scheme val="minor"/>
      </rPr>
      <t>Reading Foundation</t>
    </r>
  </si>
  <si>
    <r>
      <rPr>
        <sz val="12"/>
        <color theme="1"/>
        <rFont val="Heiti TC Light"/>
      </rPr>
      <t>说明信息类文本阅读</t>
    </r>
    <r>
      <rPr>
        <sz val="12"/>
        <color theme="1"/>
        <rFont val="Calibri"/>
        <family val="2"/>
        <scheme val="minor"/>
      </rPr>
      <t xml:space="preserve">
Informational Text</t>
    </r>
  </si>
  <si>
    <t>基础阅读
Reading Foundation</t>
  </si>
  <si>
    <t>说明信息类文本阅读
Informational Text</t>
  </si>
  <si>
    <t>BR</t>
  </si>
  <si>
    <t>I</t>
  </si>
  <si>
    <t>K</t>
  </si>
  <si>
    <t>S</t>
  </si>
  <si>
    <t>Q</t>
  </si>
  <si>
    <t>English Writing</t>
  </si>
  <si>
    <t>Score</t>
  </si>
  <si>
    <t>Comments</t>
  </si>
  <si>
    <r>
      <rPr>
        <i/>
        <sz val="12"/>
        <color theme="1"/>
        <rFont val="Heiti SC Light"/>
      </rPr>
      <t>班级平均分</t>
    </r>
    <r>
      <rPr>
        <i/>
        <sz val="12"/>
        <color theme="1"/>
        <rFont val="Calibri"/>
        <family val="2"/>
        <scheme val="minor"/>
      </rPr>
      <t xml:space="preserve">
Class Average</t>
    </r>
  </si>
  <si>
    <t>Strengths: Overall, Punctuation          Growth Areas: Organization, Elaboration</t>
  </si>
  <si>
    <t>Strengths: Overall, Lead                      Growth Areas: Organization, Elaboration</t>
  </si>
  <si>
    <t>Strengths: Overall, Endings;                    Growth Areas: Grammar, Organization</t>
  </si>
  <si>
    <t>Strengths: Endings, Organization               Growth Areas: Punctuation, Grammar</t>
  </si>
  <si>
    <t xml:space="preserve">Strengths: Tranistions, Spelling                                  Growth Areas: Organization </t>
  </si>
  <si>
    <t xml:space="preserve">Strengths: Transitions                             Growth Areas: Grammar, Organization </t>
  </si>
  <si>
    <t xml:space="preserve">Strengths: Puncutation                                   Growth Areas: Transitions, Endings </t>
  </si>
  <si>
    <t xml:space="preserve">Strengths: Overall, Elaboration                Growth Areas: Transitions, Punctuation </t>
  </si>
  <si>
    <t xml:space="preserve">Strengths: Elaboration, Overall                       Growth Areas: Organization, Craft </t>
  </si>
  <si>
    <t xml:space="preserve">Strengths: Overall, Elaboration                        Growth Areas: Organization, Craft </t>
  </si>
  <si>
    <t>Strengths: Craft                                           Growth Areas: Grammar, Punctuation</t>
  </si>
  <si>
    <t xml:space="preserve">Strengths: Lead, Elaboration                             Growth Areas: Organization, Craft </t>
  </si>
  <si>
    <t>Strengths: Transitions                                        Growth Areas: Overall, Grammar</t>
  </si>
  <si>
    <t xml:space="preserve">Strengths: Elaboration; Punctation                 Growth Areas: Spelling, Grammar </t>
  </si>
  <si>
    <t>Strengths: Spelling, Overall                         Growth Areas: Punctation, Grammar</t>
  </si>
  <si>
    <r>
      <rPr>
        <sz val="16"/>
        <color theme="1"/>
        <rFont val="Heiti TC Light"/>
      </rPr>
      <t>中文写作</t>
    </r>
    <r>
      <rPr>
        <sz val="16"/>
        <color theme="1"/>
        <rFont val="Calibri"/>
        <family val="2"/>
        <scheme val="minor"/>
      </rPr>
      <t>Chinese Writing</t>
    </r>
  </si>
  <si>
    <r>
      <rPr>
        <sz val="12"/>
        <color theme="1"/>
        <rFont val="Heiti TC Light"/>
      </rPr>
      <t>分数</t>
    </r>
    <r>
      <rPr>
        <sz val="12"/>
        <color theme="1"/>
        <rFont val="Calibri"/>
        <family val="2"/>
        <scheme val="minor"/>
      </rPr>
      <t>Score</t>
    </r>
  </si>
  <si>
    <r>
      <rPr>
        <sz val="12"/>
        <color theme="1"/>
        <rFont val="Heiti TC Light"/>
      </rPr>
      <t>评语</t>
    </r>
    <r>
      <rPr>
        <sz val="12"/>
        <color theme="1"/>
        <rFont val="Calibri"/>
        <family val="2"/>
        <scheme val="minor"/>
      </rPr>
      <t>Comments</t>
    </r>
  </si>
  <si>
    <t>MAP -READING</t>
  </si>
  <si>
    <t>Lexile Range</t>
  </si>
  <si>
    <t>BR400L-BR355L</t>
  </si>
  <si>
    <t>BR400L</t>
  </si>
  <si>
    <t>655L-815L</t>
  </si>
  <si>
    <t>51-201L</t>
  </si>
  <si>
    <t>321-471L</t>
  </si>
  <si>
    <t>483-633</t>
  </si>
  <si>
    <t>20L-170L</t>
  </si>
  <si>
    <t>15-165L</t>
  </si>
  <si>
    <t>51-201</t>
  </si>
  <si>
    <t>120L-270L</t>
  </si>
  <si>
    <t>69-219</t>
  </si>
  <si>
    <t>123-273</t>
  </si>
  <si>
    <t>BR320L-BR170L</t>
  </si>
  <si>
    <t>180L-330L</t>
  </si>
  <si>
    <t>285-435</t>
  </si>
  <si>
    <t>BR100L-50L</t>
  </si>
  <si>
    <t>405L-555L</t>
  </si>
  <si>
    <t>177-327L</t>
  </si>
  <si>
    <t>447-597</t>
  </si>
  <si>
    <t>385L-535L</t>
  </si>
  <si>
    <t>33-183</t>
  </si>
  <si>
    <t>140L-290L</t>
  </si>
  <si>
    <t>123-273L</t>
  </si>
  <si>
    <t>505L-655L</t>
  </si>
  <si>
    <t xml:space="preserve">absent </t>
  </si>
  <si>
    <t>177-327</t>
  </si>
  <si>
    <t>BR60L-90L</t>
  </si>
  <si>
    <t>245L-395L</t>
  </si>
  <si>
    <t>159-309L</t>
  </si>
  <si>
    <t>393-543</t>
  </si>
  <si>
    <t>EOY MODEL 2019</t>
  </si>
  <si>
    <t>EOY MODEL 2018</t>
  </si>
  <si>
    <t>EOY MODEL 2017</t>
  </si>
  <si>
    <t>W-APT/SCREENER 2018-19</t>
  </si>
  <si>
    <t>W-APT 2017-18</t>
  </si>
  <si>
    <t>Composite</t>
  </si>
  <si>
    <t>MODEL 2019 - Literacy Score</t>
  </si>
  <si>
    <t>MODEL 2019 - Writing</t>
  </si>
  <si>
    <t>MODEL 2019 - Reading</t>
  </si>
  <si>
    <t>MODEL 2019 - Listening</t>
  </si>
  <si>
    <t>MODEL 2019 - Speaking</t>
  </si>
  <si>
    <t>MODEL 2018 Literacy</t>
  </si>
  <si>
    <t>MODEL 2018 Writing</t>
  </si>
  <si>
    <t>MODEL 2018 Reading</t>
  </si>
  <si>
    <t>MODEL 2018 Listening</t>
  </si>
  <si>
    <t>MODEL 2018 Speaking</t>
  </si>
  <si>
    <t>MODEL 2017 Literacy</t>
  </si>
  <si>
    <t>MODEL 2017 Writing</t>
  </si>
  <si>
    <t>MODEL 2017 Reading</t>
  </si>
  <si>
    <t>MODEL 2017 Listening</t>
  </si>
  <si>
    <t>MODEL 2017 Speaking</t>
  </si>
  <si>
    <t>W-APT 2018-19 - Literacy Score</t>
  </si>
  <si>
    <t>W-APT 2018-19 - Writing</t>
  </si>
  <si>
    <t>W-APT 2018-19 - Reading</t>
  </si>
  <si>
    <t>W-APT 2018-19 - Listening</t>
  </si>
  <si>
    <t>W-APT 2018-19 - Speaking</t>
  </si>
  <si>
    <t>K-WAPT 2017-18 - Writing</t>
  </si>
  <si>
    <t>K-WAPT 2017-18 - Wrting Description</t>
  </si>
  <si>
    <t>K-WAPT 2017-18 - Reading</t>
  </si>
  <si>
    <t>K-WAPT 2017-18 - Reading description</t>
  </si>
  <si>
    <t>K-WAPT 2017-18 - Listening/Speaking Raw</t>
  </si>
  <si>
    <t>K-WAPT 2017-18 -Listening/Speaking -description</t>
  </si>
  <si>
    <t>1.0</t>
  </si>
  <si>
    <t>Can copy letters</t>
  </si>
  <si>
    <t>Can recognize letters</t>
  </si>
  <si>
    <t>Low</t>
  </si>
  <si>
    <t>1.7</t>
  </si>
  <si>
    <t>Can complete simple words with initial letter</t>
  </si>
  <si>
    <t>Mid</t>
  </si>
  <si>
    <t>Can write simple sentences</t>
  </si>
  <si>
    <t>Can read simple sentences.</t>
  </si>
  <si>
    <t>Exceptional.</t>
  </si>
  <si>
    <t>Can write simple phrases</t>
  </si>
  <si>
    <t>High</t>
  </si>
  <si>
    <t>2.5</t>
  </si>
  <si>
    <t>2.8</t>
  </si>
  <si>
    <t>Can match simple pictures to each other.</t>
  </si>
  <si>
    <t>Can read simple phrases.</t>
  </si>
  <si>
    <t>Can complete simple words with initial letter.</t>
  </si>
  <si>
    <t>Can recognize words.</t>
  </si>
  <si>
    <t>3.8</t>
  </si>
  <si>
    <t>Can write simple words</t>
  </si>
  <si>
    <t>Can read simple words</t>
  </si>
  <si>
    <t>Can write simple sentences.</t>
  </si>
  <si>
    <t>Can recognize letters.</t>
  </si>
  <si>
    <t>Can complete simple words</t>
  </si>
  <si>
    <t>Exceptional</t>
  </si>
  <si>
    <t>3.1</t>
  </si>
  <si>
    <t>Can recognize words</t>
  </si>
  <si>
    <t>STAMP</t>
  </si>
  <si>
    <t>学生姓名</t>
  </si>
  <si>
    <r>
      <t>2018-2019</t>
    </r>
    <r>
      <rPr>
        <b/>
        <sz val="12"/>
        <color rgb="FF000000"/>
        <rFont val="Heiti SC Light"/>
      </rPr>
      <t>学年末</t>
    </r>
  </si>
  <si>
    <r>
      <t>2017-2018</t>
    </r>
    <r>
      <rPr>
        <b/>
        <sz val="12"/>
        <color rgb="FF000000"/>
        <rFont val="Heiti SC Light"/>
      </rPr>
      <t>学年末</t>
    </r>
  </si>
  <si>
    <t>第一次测试分数</t>
  </si>
  <si>
    <t>2018-2019 EOY</t>
  </si>
  <si>
    <t>2017-2018 EOY</t>
  </si>
  <si>
    <t>Baseline Score</t>
  </si>
  <si>
    <t xml:space="preserve">Listening </t>
  </si>
  <si>
    <t xml:space="preserve">Speaking </t>
  </si>
  <si>
    <t>Reading</t>
  </si>
  <si>
    <t>Writing</t>
  </si>
  <si>
    <t>东城区测试  Dongcheng</t>
  </si>
  <si>
    <t>数学Math</t>
  </si>
  <si>
    <t>语文阅读
CLA Reading</t>
  </si>
  <si>
    <t>整个语文测试
CLA Whole Test</t>
  </si>
  <si>
    <t>数学</t>
  </si>
  <si>
    <t>语文</t>
  </si>
  <si>
    <r>
      <rPr>
        <b/>
        <sz val="12"/>
        <color rgb="FF000000"/>
        <rFont val="Heiti TC Light"/>
      </rPr>
      <t xml:space="preserve">实得分
</t>
    </r>
    <r>
      <rPr>
        <b/>
        <sz val="12"/>
        <color rgb="FF000000"/>
        <rFont val="Calibri"/>
        <family val="2"/>
        <scheme val="minor"/>
      </rPr>
      <t>Raw Correct</t>
    </r>
  </si>
  <si>
    <r>
      <rPr>
        <b/>
        <sz val="12"/>
        <color rgb="FF000000"/>
        <rFont val="Heiti TC Light"/>
      </rPr>
      <t>总分</t>
    </r>
    <r>
      <rPr>
        <b/>
        <sz val="12"/>
        <color rgb="FF000000"/>
        <rFont val="Calibri"/>
        <family val="2"/>
        <scheme val="minor"/>
      </rPr>
      <t xml:space="preserve">
Raw Total</t>
    </r>
  </si>
  <si>
    <r>
      <rPr>
        <b/>
        <sz val="12"/>
        <color rgb="FF000000"/>
        <rFont val="Heiti TC Light"/>
      </rPr>
      <t xml:space="preserve">正确率
</t>
    </r>
    <r>
      <rPr>
        <b/>
        <sz val="12"/>
        <color rgb="FF000000"/>
        <rFont val="Calibri"/>
        <family val="2"/>
        <scheme val="minor"/>
      </rPr>
      <t>% Correct</t>
    </r>
  </si>
  <si>
    <r>
      <rPr>
        <b/>
        <sz val="12"/>
        <color rgb="FF000000"/>
        <rFont val="Heiti TC Light"/>
      </rPr>
      <t>实得分</t>
    </r>
    <r>
      <rPr>
        <b/>
        <sz val="12"/>
        <color rgb="FF000000"/>
        <rFont val="Calibri"/>
        <family val="2"/>
        <scheme val="minor"/>
      </rPr>
      <t xml:space="preserve">
Raw Correct</t>
    </r>
  </si>
  <si>
    <t>Math</t>
  </si>
  <si>
    <t>CLA</t>
  </si>
  <si>
    <t>班级平均分</t>
  </si>
  <si>
    <t>Return to Summaries1</t>
  </si>
  <si>
    <t>语文CLA</t>
  </si>
  <si>
    <r>
      <t>第一学期</t>
    </r>
    <r>
      <rPr>
        <b/>
        <sz val="16"/>
        <color rgb="FF000000"/>
        <rFont val="Calibri"/>
        <family val="2"/>
      </rPr>
      <t>Semester One</t>
    </r>
  </si>
  <si>
    <r>
      <t>第二学期</t>
    </r>
    <r>
      <rPr>
        <b/>
        <sz val="16"/>
        <color rgb="FF000000"/>
        <rFont val="Calibri"/>
        <family val="2"/>
      </rPr>
      <t>Semester Two</t>
    </r>
  </si>
  <si>
    <r>
      <t>单元</t>
    </r>
    <r>
      <rPr>
        <b/>
        <sz val="12"/>
        <color rgb="FF000000"/>
        <rFont val="Calibri"/>
        <family val="2"/>
      </rPr>
      <t>Unit</t>
    </r>
  </si>
  <si>
    <r>
      <t>第一学期</t>
    </r>
    <r>
      <rPr>
        <b/>
        <sz val="12"/>
        <color rgb="FF000000"/>
        <rFont val="Calibri"/>
        <family val="2"/>
      </rPr>
      <t>Semster One</t>
    </r>
  </si>
  <si>
    <r>
      <t>第二学期</t>
    </r>
    <r>
      <rPr>
        <b/>
        <sz val="12"/>
        <color rgb="FF000000"/>
        <rFont val="Calibri"/>
        <family val="2"/>
      </rPr>
      <t>Semster Two</t>
    </r>
  </si>
  <si>
    <r>
      <t>期末考试</t>
    </r>
    <r>
      <rPr>
        <b/>
        <sz val="12"/>
        <color rgb="FF000000"/>
        <rFont val="Calibri"/>
        <family val="2"/>
      </rPr>
      <t>Final Exam</t>
    </r>
  </si>
  <si>
    <t>2018.9.19</t>
  </si>
  <si>
    <t>2018.10.10</t>
  </si>
  <si>
    <t>2018.11.14</t>
  </si>
  <si>
    <t>2018.11.29</t>
  </si>
  <si>
    <t>2018.10.29</t>
  </si>
  <si>
    <t>2018.12.7</t>
  </si>
  <si>
    <t>2018.12.20</t>
  </si>
  <si>
    <t>2019.1.9</t>
  </si>
  <si>
    <t>2019.1.18</t>
  </si>
  <si>
    <t>日期Date  2018/03/21</t>
  </si>
  <si>
    <t>日期Date  2018/02/7</t>
  </si>
  <si>
    <t>日期Date  2018/03/7</t>
  </si>
  <si>
    <t>日期Date2018/04/27</t>
  </si>
  <si>
    <t>日期Date2018/05/11</t>
  </si>
  <si>
    <t>日期Date  2018/04/11</t>
  </si>
  <si>
    <t>日期Date 2018/05/24</t>
  </si>
  <si>
    <t>日期Date2018/06/05</t>
  </si>
  <si>
    <t>日期Date2019/06/20</t>
  </si>
  <si>
    <t>实得分</t>
  </si>
  <si>
    <t>总分</t>
  </si>
  <si>
    <t>百分比</t>
  </si>
  <si>
    <t>阅读</t>
  </si>
  <si>
    <t>Raw Correct</t>
  </si>
  <si>
    <t>Raw Total</t>
  </si>
  <si>
    <t>% Correct</t>
  </si>
  <si>
    <t>Reading Raw Correct</t>
  </si>
  <si>
    <t>Reading Raw Total</t>
  </si>
  <si>
    <t>Reading % Correct</t>
  </si>
  <si>
    <t>缺考</t>
  </si>
  <si>
    <t>鱼跃 Yuyue</t>
  </si>
  <si>
    <r>
      <t>第一学期</t>
    </r>
    <r>
      <rPr>
        <b/>
        <sz val="16"/>
        <color rgb="FF000000"/>
        <rFont val="Calibri"/>
        <family val="2"/>
        <scheme val="minor"/>
      </rPr>
      <t>Semester One</t>
    </r>
  </si>
  <si>
    <r>
      <t>第二学期</t>
    </r>
    <r>
      <rPr>
        <b/>
        <sz val="16"/>
        <color rgb="FF000000"/>
        <rFont val="Calibri"/>
        <family val="2"/>
        <scheme val="minor"/>
      </rPr>
      <t>Semester Two</t>
    </r>
  </si>
  <si>
    <r>
      <t>单元</t>
    </r>
    <r>
      <rPr>
        <b/>
        <sz val="12"/>
        <color rgb="FF000000"/>
        <rFont val="Calibri"/>
        <family val="2"/>
        <scheme val="minor"/>
      </rPr>
      <t>Unit</t>
    </r>
  </si>
  <si>
    <r>
      <t>第一学期</t>
    </r>
    <r>
      <rPr>
        <b/>
        <sz val="12"/>
        <color rgb="FF000000"/>
        <rFont val="Calibri"/>
        <family val="2"/>
        <scheme val="minor"/>
      </rPr>
      <t>Semster One</t>
    </r>
  </si>
  <si>
    <r>
      <t>第二学期</t>
    </r>
    <r>
      <rPr>
        <b/>
        <sz val="12"/>
        <color rgb="FF000000"/>
        <rFont val="Calibri"/>
        <family val="2"/>
        <scheme val="minor"/>
      </rPr>
      <t>Semster Two</t>
    </r>
  </si>
  <si>
    <r>
      <t>期末考试</t>
    </r>
    <r>
      <rPr>
        <b/>
        <sz val="12"/>
        <color rgb="FF000000"/>
        <rFont val="Calibri"/>
        <family val="2"/>
        <scheme val="minor"/>
      </rPr>
      <t>Final Exam</t>
    </r>
  </si>
  <si>
    <r>
      <t>日期</t>
    </r>
    <r>
      <rPr>
        <sz val="12"/>
        <color rgb="FF000000"/>
        <rFont val="Calibri"/>
        <family val="2"/>
        <scheme val="minor"/>
      </rPr>
      <t>Date</t>
    </r>
  </si>
  <si>
    <t>日期Date 9.5</t>
  </si>
  <si>
    <t>日期Date 9.28</t>
  </si>
  <si>
    <t>日期Date 10.19</t>
  </si>
  <si>
    <t>日期Date 11.9</t>
  </si>
  <si>
    <t>日期Date 11.19</t>
  </si>
  <si>
    <t>日期Date 12.4</t>
  </si>
  <si>
    <t>日期Date：2019年2月2日</t>
  </si>
  <si>
    <t>日期Date：2019年3月8日</t>
  </si>
  <si>
    <t>日期Date：2019年3月15日</t>
  </si>
  <si>
    <t>日期Date：2019年3月20日</t>
  </si>
  <si>
    <t>日期Date：2019年4月20日</t>
  </si>
  <si>
    <t>日期Date：5月11日</t>
  </si>
  <si>
    <t>日期Date：2019年5月21日</t>
  </si>
  <si>
    <t>日期Date：5月28日</t>
  </si>
  <si>
    <t>ELA</t>
  </si>
  <si>
    <t>Assessment #</t>
  </si>
  <si>
    <t>Assessment 1</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</si>
  <si>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</si>
  <si>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</si>
  <si>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</si>
  <si>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</si>
  <si>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</si>
  <si>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</si>
  <si>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</si>
  <si>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</si>
  <si>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</si>
  <si>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</si>
  <si>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</si>
  <si>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</si>
  <si>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</si>
  <si>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</si>
  <si>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</si>
  <si>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</si>
  <si>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</si>
  <si>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Date</t>
  </si>
  <si>
    <t>Sept 14</t>
  </si>
  <si>
    <t>Sept 21</t>
  </si>
  <si>
    <t>Oct 12</t>
  </si>
  <si>
    <t>Oct 23</t>
  </si>
  <si>
    <t>Nov 2</t>
  </si>
  <si>
    <t>Nov 16</t>
  </si>
  <si>
    <t>Dec 14</t>
  </si>
  <si>
    <t>Dec 21</t>
  </si>
  <si>
    <t>Jan 11</t>
  </si>
  <si>
    <t>Jan 25</t>
  </si>
  <si>
    <t>March 14</t>
  </si>
  <si>
    <t>April 19</t>
  </si>
  <si>
    <t>May 25</t>
  </si>
  <si>
    <t>June 1</t>
  </si>
  <si>
    <t>June 13</t>
  </si>
  <si>
    <t>June 21</t>
  </si>
  <si>
    <t>Type</t>
  </si>
  <si>
    <t>Description of Assessment Here; Standard Code</t>
  </si>
  <si>
    <t>Describing Story Structure; RL.2.5 </t>
  </si>
  <si>
    <t>Determining Themes; RL.2.2</t>
  </si>
  <si>
    <t>Ask and Answer Questions; RI.2.1</t>
  </si>
  <si>
    <t>Author's Purpose; RI.2.6 </t>
  </si>
  <si>
    <t>Determine Words RI.2.4</t>
  </si>
  <si>
    <t>Identify Main Topic and Focuses RI.2.2</t>
  </si>
  <si>
    <t>Ask and Answer Questions; RL.2.1</t>
  </si>
  <si>
    <t>Character Response to Problem; RL.2.3</t>
  </si>
  <si>
    <t>Identify Main Topic and Focuses; RI.2.2</t>
  </si>
  <si>
    <t xml:space="preserve">Author's Purpose; RI.2.6 </t>
  </si>
  <si>
    <t>Author's Point; RI.2.8</t>
  </si>
  <si>
    <t>Main idea and details; RL.3.2 (4)</t>
  </si>
  <si>
    <t>Sequence of events; RL.3.5 (5)</t>
  </si>
  <si>
    <t>Main idea and details; RL.3.2 (4/6)</t>
  </si>
  <si>
    <t>Cause and Effect; RL.3.8 (4/6)</t>
  </si>
  <si>
    <t>Analyzing characters; RL.3.3 (4)</t>
  </si>
  <si>
    <t> Drawing Conclusions RL.3.8 (4/6)</t>
  </si>
  <si>
    <t>2*^</t>
  </si>
  <si>
    <t>0*&amp;</t>
  </si>
  <si>
    <t>2^</t>
  </si>
  <si>
    <t>1^</t>
  </si>
  <si>
    <t>2*</t>
  </si>
  <si>
    <t>0*</t>
  </si>
  <si>
    <t>0*^</t>
  </si>
  <si>
    <t>1*</t>
  </si>
  <si>
    <t>2*&amp;</t>
  </si>
  <si>
    <t>3*^</t>
  </si>
  <si>
    <t>1*&amp;</t>
  </si>
  <si>
    <t>3^</t>
  </si>
  <si>
    <t>3*</t>
  </si>
  <si>
    <t>N/A-Absent</t>
  </si>
  <si>
    <t>absent</t>
  </si>
  <si>
    <t>*assessment read aloud</t>
  </si>
  <si>
    <t>^scaffolded text</t>
  </si>
  <si>
    <t>&amp;responses scribed</t>
  </si>
  <si>
    <t>CDS Writing Pathways Opinion Writing Rubric</t>
  </si>
  <si>
    <t>Pre-Assessment On Demand Writing</t>
  </si>
  <si>
    <t>Post-Unit On Demand Writing</t>
  </si>
  <si>
    <t>Writing Growth</t>
  </si>
  <si>
    <t>Structure</t>
  </si>
  <si>
    <t>Development</t>
  </si>
  <si>
    <t>Language Conventions</t>
  </si>
  <si>
    <t>TOTAL</t>
  </si>
  <si>
    <t>Pre-Write Overall Writing Score:</t>
  </si>
  <si>
    <t>Pre-Write On-Demand Writing Scaled Score</t>
  </si>
  <si>
    <t>Overal</t>
  </si>
  <si>
    <t>Lead</t>
  </si>
  <si>
    <t>Transitions</t>
  </si>
  <si>
    <t>Ending</t>
  </si>
  <si>
    <t>Organization</t>
  </si>
  <si>
    <t>Subtotal Structure</t>
  </si>
  <si>
    <t>Elaboration</t>
  </si>
  <si>
    <t>Craft</t>
  </si>
  <si>
    <t>Voice</t>
  </si>
  <si>
    <t xml:space="preserve">Subtotal Development  x 2 </t>
  </si>
  <si>
    <t>Spelling</t>
  </si>
  <si>
    <t>Punctuation</t>
  </si>
  <si>
    <t>Grammar</t>
  </si>
  <si>
    <t>Subtotal Language Conventions</t>
  </si>
  <si>
    <t>Pre-Write Raw Score</t>
  </si>
  <si>
    <t>Subtotal Development x2</t>
  </si>
  <si>
    <t>Post Unit Raw Score</t>
  </si>
  <si>
    <t>Post Unit On Demand Writing Scaled Score</t>
  </si>
  <si>
    <t>Average of Writing Growth Total</t>
  </si>
  <si>
    <t>Post-Write Overall Writing Score:</t>
  </si>
  <si>
    <t>Total Growth</t>
  </si>
  <si>
    <t>Competency Avgs.</t>
  </si>
  <si>
    <t>Dong, JJ</t>
  </si>
  <si>
    <t>Hu, Elaine</t>
  </si>
  <si>
    <t>Ji, Sally</t>
  </si>
  <si>
    <t>NA</t>
  </si>
  <si>
    <t>Jiang, Muhong</t>
  </si>
  <si>
    <t>Li, Leo</t>
  </si>
  <si>
    <t>Meng, Hanhan</t>
  </si>
  <si>
    <t>Peng, Roy</t>
  </si>
  <si>
    <t>Sun, Eoin</t>
  </si>
  <si>
    <t>Sun, Yoyo</t>
  </si>
  <si>
    <t>Tao, Andy</t>
  </si>
  <si>
    <t>Wang, Fangjie</t>
  </si>
  <si>
    <t>Wang, Merry</t>
  </si>
  <si>
    <t>Wu, Nina</t>
  </si>
  <si>
    <t>Zhang, Dorothy</t>
  </si>
  <si>
    <t xml:space="preserve">Feng, Allen </t>
  </si>
  <si>
    <t>CDS Writing Pathways Information Writing Rubric</t>
  </si>
  <si>
    <t>cDS Writing Pathways Information Writing Rubric</t>
  </si>
  <si>
    <t>Feng, Allen</t>
  </si>
  <si>
    <t>Narrative Writing</t>
  </si>
  <si>
    <t>Overall</t>
  </si>
  <si>
    <t xml:space="preserve">探究单元UOI </t>
  </si>
  <si>
    <t>第#单元总结性评估</t>
  </si>
  <si>
    <t>第1单元总结性评估</t>
  </si>
  <si>
    <t>Unit # Summative</t>
  </si>
  <si>
    <t>Unit 1 Summative</t>
  </si>
  <si>
    <t>Unit 2 Summative</t>
  </si>
  <si>
    <t>Unit 3 Summative</t>
  </si>
  <si>
    <t>Unit 4 Summative</t>
  </si>
  <si>
    <t>Unit 5 Summative</t>
  </si>
  <si>
    <t>Unit 6 Summative</t>
  </si>
  <si>
    <t>语言Language</t>
  </si>
  <si>
    <t>English</t>
  </si>
  <si>
    <t>Assessment Title</t>
  </si>
  <si>
    <t>Who We Are</t>
  </si>
  <si>
    <t>Sharing the Planet</t>
  </si>
  <si>
    <t>How We Express Ourselves</t>
  </si>
  <si>
    <t>Adaptations</t>
  </si>
  <si>
    <t>Water Resources</t>
  </si>
  <si>
    <t>Decision Making</t>
  </si>
  <si>
    <t>B: Perspective </t>
  </si>
  <si>
    <t>A: Types of Communities and Their Features </t>
  </si>
  <si>
    <t>B: How communities and their cultures influence people's point of view </t>
  </si>
  <si>
    <t>C: Actions that contribute to my community </t>
  </si>
  <si>
    <t>D: Social Skills; Communication</t>
  </si>
  <si>
    <t>A: Different types of habitats</t>
  </si>
  <si>
    <t>B: How living things depend on healthy habitats</t>
  </si>
  <si>
    <t>C: Responsibilities when interacting with natural habitats</t>
  </si>
  <si>
    <t>D: Communication skills: Presenting</t>
  </si>
  <si>
    <t>A: Reasons to use persuasion</t>
  </si>
  <si>
    <t>B: How images, text, and music are used to influence behavior</t>
  </si>
  <si>
    <t>C: How to target an audience</t>
  </si>
  <si>
    <t>D: Communication Skills: Presenting and Speaking</t>
  </si>
  <si>
    <t>A: Describe an adaptation</t>
  </si>
  <si>
    <t>B: Explain how it helps</t>
  </si>
  <si>
    <t>C: Explain the connection to the environment</t>
  </si>
  <si>
    <t>D: Communication skills presenting</t>
  </si>
  <si>
    <t>A: Describe changes in water resources</t>
  </si>
  <si>
    <t>B: Suggest ways to conserve water</t>
  </si>
  <si>
    <t>C: Analyze maps and graphs</t>
  </si>
  <si>
    <t>A: Describe the connection between scarcity and choice</t>
  </si>
  <si>
    <t>B: Identify opportunity costs and give reasons for your choices</t>
  </si>
  <si>
    <t>C: Apply decision making strategies with a cost/benefit analysis</t>
  </si>
  <si>
    <t>D: Analyze the impact of your decision on yourself and others</t>
  </si>
  <si>
    <t>A: Form </t>
  </si>
  <si>
    <t>C: Responsibility</t>
  </si>
  <si>
    <t>D: Approaches to learning </t>
  </si>
  <si>
    <r>
      <rPr>
        <i/>
        <sz val="12"/>
        <color theme="1"/>
        <rFont val="Heiti SC Light"/>
      </rPr>
      <t>班级平均值</t>
    </r>
    <r>
      <rPr>
        <i/>
        <sz val="12"/>
        <color theme="1"/>
        <rFont val="Calibri"/>
        <family val="2"/>
        <scheme val="minor"/>
      </rPr>
      <t xml:space="preserve">
Class Average</t>
    </r>
  </si>
  <si>
    <t>UOI Chinese</t>
  </si>
  <si>
    <t>UOI English</t>
  </si>
  <si>
    <t>显示我的身份部分。</t>
  </si>
  <si>
    <t>解释在我的社区里我拥有的想法和感受。</t>
  </si>
  <si>
    <t>描述我在社区中能看到的活动和文化</t>
  </si>
  <si>
    <t xml:space="preserve">当和其他人工作的时候能尊重他人。
</t>
  </si>
  <si>
    <t xml:space="preserve">和我的同学合作。
</t>
  </si>
  <si>
    <t xml:space="preserve">听从老师指令。
</t>
  </si>
  <si>
    <t>写一份报告和记录。</t>
  </si>
  <si>
    <t>描述植物生长的栖息地</t>
  </si>
  <si>
    <t>介绍这个植物的生命周期、特点和结构。</t>
  </si>
  <si>
    <t>解释人们的行为怎样影响栖息地上的植物。</t>
  </si>
  <si>
    <t>交流技能：演讲</t>
  </si>
  <si>
    <t>我可以介绍我的主题并陈述我的观点</t>
  </si>
  <si>
    <t>我可以自己通过问问题的方式得到我想要的信息</t>
  </si>
  <si>
    <t>我总能对其他人讲话尊重</t>
  </si>
  <si>
    <r>
      <t>学生信息</t>
    </r>
    <r>
      <rPr>
        <b/>
        <sz val="14"/>
        <color rgb="FF000000"/>
        <rFont val="Calibri"/>
        <family val="2"/>
        <scheme val="minor"/>
      </rPr>
      <t>Demographics</t>
    </r>
  </si>
  <si>
    <t>Lucy Wang</t>
  </si>
  <si>
    <t>Historical Data 2017-18</t>
  </si>
  <si>
    <t>性别</t>
  </si>
  <si>
    <t>出生日期</t>
  </si>
  <si>
    <t>种族</t>
  </si>
  <si>
    <t>家庭语言</t>
  </si>
  <si>
    <t>国家</t>
  </si>
  <si>
    <t>加入启明星的年限</t>
  </si>
  <si>
    <t>加入启明星之前</t>
  </si>
  <si>
    <t>Gender</t>
  </si>
  <si>
    <t>DOB</t>
  </si>
  <si>
    <t>Race</t>
  </si>
  <si>
    <t>Home Lang.</t>
  </si>
  <si>
    <t>Home Country</t>
  </si>
  <si>
    <t>Years in DS</t>
  </si>
  <si>
    <t>Prior to DS</t>
  </si>
  <si>
    <t>MAP (R) 2018-19</t>
  </si>
  <si>
    <t>F+P 2018-19</t>
  </si>
  <si>
    <t>EOY Writing</t>
  </si>
  <si>
    <t>STAMP 2018-19</t>
  </si>
  <si>
    <t>Level Chinese 2018-19</t>
  </si>
  <si>
    <t>MAP (R) 2017-18</t>
  </si>
  <si>
    <t>MAP (M) 2017-18</t>
  </si>
  <si>
    <t>STAMP 2017-18</t>
  </si>
  <si>
    <t>ISA 2017-18</t>
  </si>
  <si>
    <t>BOY: RIT, Lexile, Percentile</t>
  </si>
  <si>
    <t>MOY: RIT, Lexile, Percentile</t>
  </si>
  <si>
    <t>EOY: RIT, Lexile, Percentile</t>
  </si>
  <si>
    <t>BOY:  IRE, ACC</t>
  </si>
  <si>
    <t>MOY:  IRE, ACC</t>
  </si>
  <si>
    <t>EOY:  IRE, ACC</t>
  </si>
  <si>
    <t>2018-2019学年末</t>
  </si>
  <si>
    <t>2017-2018学年末</t>
  </si>
  <si>
    <t>BOY: RF</t>
  </si>
  <si>
    <t>MOY: RF</t>
  </si>
  <si>
    <t>EOY: RF</t>
  </si>
  <si>
    <t>BOY:  RIT, Percentile</t>
  </si>
  <si>
    <t>MOY: RIT, Percentile</t>
  </si>
  <si>
    <t>EOY: RIT, Percentile</t>
  </si>
  <si>
    <t>Nar. Writing</t>
  </si>
  <si>
    <t>Exp. Writing</t>
  </si>
  <si>
    <t>JJ</t>
  </si>
  <si>
    <t>BOY: IT</t>
  </si>
  <si>
    <t>MOY: IT</t>
  </si>
  <si>
    <t>EOY: IT</t>
  </si>
  <si>
    <t>LEAP 2018-19</t>
  </si>
  <si>
    <t>LEAP 2017-18</t>
  </si>
  <si>
    <t>Most Recent WIDA  Score</t>
  </si>
  <si>
    <t>2018-2019 MODEL EOY</t>
  </si>
  <si>
    <t>2017-2018 MODEL EOY</t>
  </si>
  <si>
    <t>WIDA Baseline Score</t>
  </si>
  <si>
    <t>Literacy</t>
  </si>
  <si>
    <t>Listening</t>
  </si>
  <si>
    <t xml:space="preserve">BOY LEAP Level </t>
  </si>
  <si>
    <t xml:space="preserve">MOY LEAP Level </t>
  </si>
  <si>
    <t xml:space="preserve">EOY LEAP Level </t>
  </si>
  <si>
    <t>Writing Samples -- Language Arts</t>
  </si>
  <si>
    <t>Writing Samples -- Social Studies</t>
  </si>
  <si>
    <t>Link to writing sample</t>
  </si>
  <si>
    <t>Description (with date)</t>
  </si>
  <si>
    <t>Studn</t>
  </si>
  <si>
    <t>LEAP Support  Services 2018-2019:</t>
  </si>
  <si>
    <t>LEAP Support  Services 2017-2018:</t>
  </si>
  <si>
    <t>LEAP Support  Services 2016-2017:</t>
  </si>
  <si>
    <t>How is this student doing in other classes?</t>
  </si>
  <si>
    <t>Tier A - Students who are level one AELs are just entering the academic English process.  
Students who are level two AELs are beginning to use academic English, are using general language related to scholastic content areas, and are creating phrases or short sentences. Students will receive regular pull-out services to focus on language acquisition and building of academic vocabulary that aligns with content instruction in the classroom.</t>
  </si>
  <si>
    <t>BOY WIDA Performance Definitions Observations</t>
  </si>
  <si>
    <t>MOY WIDA Performance Definitions Observations</t>
  </si>
  <si>
    <t>EOY WIDA Performance Definitions Observations</t>
  </si>
  <si>
    <t>Sociocultural Assets/Interests that can help learning</t>
  </si>
  <si>
    <t>JJ produces very little work in class, so his exact level of ability in English is unclear as of yet as he is resistant to working in both English and Chinese language formats. However, he will need to practice letter sounds, common blends, sight words, and high frequency words in order to produce phrases and chunks of words independently. He should also practice reading nightly to reinforce those skills and to work towards reading academic grade level appropriate texts.</t>
  </si>
  <si>
    <t>JJ can produce phrases and chunks of words but only with a great deal of largely one-on-one prompting. He has very limited reading or writing endurance. Though he attempts to copy from the texts or from others, his work is sometimes incomplete. He will need to practice letter sounds, common blends, sight words, and high frequency words in order to produce phrases and chunks of words independently. He should also practice reading nightly to reinforce those skills and to work towards reading academic grade level appropriate texts.</t>
  </si>
  <si>
    <t>JJ struggles in English, mostly because he is just developing his listening skills in the context of spoken academic English as he is beginning to be able to read academic texts. This could improve more quickly if he would be more willing to take risks and speak in English, but thus far he has been resistant to learning in the English. Due to this, his spoken English rating is fairly low. Intensive English practice beginning with spoken English is critical over the course of the summer. </t>
  </si>
  <si>
    <t>BOY WIDA Performance Definitions Goals</t>
  </si>
  <si>
    <t>MOY WIDA Performance Definitions Goals</t>
  </si>
  <si>
    <t>EOY WIDA Performance Definitions Goals</t>
  </si>
  <si>
    <t>Other</t>
  </si>
  <si>
    <t>Nightly reading is highly recommended for JJ to practice the reading skills needed to move towards reading grade level texts. He should also work towards producing chunk of words and simple sentences independently.</t>
  </si>
  <si>
    <t>He should be more willing to take risks and speak in English. This will assist him with learning letter sounds and blends more effectively. She should also practice reading everyday using RAZ kids.</t>
  </si>
  <si>
    <t>LEAP Support  Services 2017-2017:</t>
  </si>
  <si>
    <t>Allen can locate objects described orally and repeats facts or statements.  He connects print to visuals when engaged in shared reading of leveled readers and copies written language.  </t>
  </si>
  <si>
    <t xml:space="preserve">When he writes Allen uses some content-related words, as well as general words, phrases and chunks of language. Allen benefits from working in pairs with other students in the group and concentrating on what he is doing. </t>
  </si>
  <si>
    <t>In order to progress next term, we will work on completing modeled sentence starters (e.g., “I like ____.”) and will also work on matching voice to print by pointing to icons, letters, or illustrated words.</t>
  </si>
  <si>
    <t xml:space="preserve">He would benefit from continuing to work hard to develop his ability to write more phrases instead of chunks of language. </t>
  </si>
  <si>
    <t>BOY Formative Assessment Notes</t>
  </si>
  <si>
    <t>MOY Formative Assessment Notes</t>
  </si>
  <si>
    <t>EOY Formative Assessment Notes</t>
  </si>
  <si>
    <t>Sa</t>
  </si>
  <si>
    <t>LEAP Support  Services 20110-2017:</t>
  </si>
  <si>
    <t>Muhong follows modeled multi-step oral directions.  He connects print to visuals and copies written language.  </t>
  </si>
  <si>
    <t>Muhong's ability to express himself verbally has improved.  He produces phrases and short sentences that demonstrate his comprehension of the subject being studied.  His ability to verbally express ideas continues to emerge.</t>
  </si>
  <si>
    <t xml:space="preserve">Muhong has made progress in his ability to speak English.  He expresses himself using some short sentences and some longer sentences.  When he writes Muhong makes use of social and instructional words and shows that his ability to express ideas is growing.  </t>
  </si>
  <si>
    <t>In order to progress next term, we will work on completing modeled sentence starters (e.g., “I like ____.).  We will also work on matching voice to print by pointing to icons, letters, or illustrated words.</t>
  </si>
  <si>
    <t>He would benefit from continuing to develop his ability to write sentences of different lengths.  Working on varying his sentence length would give him experience in deciding when and where to use different grammatical structures and phrasal pattterns.  He can also expand his vocabulary to include social and instructional expressions.</t>
  </si>
  <si>
    <t>LEAP Support  Services 20111-2017:</t>
  </si>
  <si>
    <t>Even with copying texts, Leo still produces incomplete sentences, and his reading level indicates practice is needed in an attempt to move towards reading grade level appropriate texts. In conversations, Leo is either lacking the vocabulary he needs to converse or gets lost if the context or content is too complex. This is compounded by a consistent lack of attention in class.</t>
  </si>
  <si>
    <t>Leo can produce an extended amount of writing independently without copying the text, using linked sentences though they focus more on action than detail. he can also read a simpliflied text using decoding skills.</t>
  </si>
  <si>
    <t>Leo has made rapid improvement in his reading, but he still needs to work towards reading grade level texts. In his writing and speaking, he is still developing. In Leo’s writing he still possesses some irregular phrasing common when learning a new language and spelling errors that affect comprehensibility of his writing. Continue to encourage him over the summer to read and write at home.</t>
  </si>
  <si>
    <t>More reading practice is needed for him to approach appropriate grade level reading.  He is still dependent on copying and illustrations to convey meaning in writing, and he needs to move towards independently producing phrases and chunks of words.</t>
  </si>
  <si>
    <t>Leo should continue practicing his letter sounds -- especially his long and short vowels. He should pratice refining his sentences using descriptive phrases and details. </t>
  </si>
  <si>
    <t xml:space="preserve">He should focus on writing simple, complete sentences using English language prasing conventions. Review of hgh frequency words will also help. </t>
  </si>
  <si>
    <t>LEAP Support  Services 20113-2017:</t>
  </si>
  <si>
    <t xml:space="preserve">When he writes, Roy uses phrases and chunks of language.  He is beginning to use transition words such as “next” and “then”.  </t>
  </si>
  <si>
    <t>Roy would benefit from writing more phrases and starting to write short sentences. The best way for him to develop his language abilities over the summer is to read every day.</t>
  </si>
  <si>
    <t>LEAP Support  Services 20114-2017:</t>
  </si>
  <si>
    <t>Tier B - Students who are level three AELs are developing proficiency in academic English and are using general and some specific language of the scholastic content areas and creating expanded sentences in oral interaction or written paragraphs.  
Students who are level four AELs are expanding proficiency in academic English and are using specific and some technical language of the content areas and creating a variety of sentence lengths of varying linguistic complexity in oral discourse or multiple, related sentences, or paragraphs.
 Students will receive pull-out services on an as-needed basis to focus on academic language and text structures with which students are struggling in the classroom.</t>
  </si>
  <si>
    <t>Eoin writes very comprehensible English sentences, is fairly fluent in his spoken English with reagrd to basic conversation, and is approaching grade level appropriate reading. He is also an active langauge particiapny in class, though he will need to default to speaking in Chinese so much.</t>
  </si>
  <si>
    <t xml:space="preserve">Eoin writes simple sentences independently and simple linked sentences with prompting. However, at times the writing is only short phrasing accompanied by unrelated illustration, a single sentence of a less comprehensible mix of letters and numbers further complicated by an errant use of technical language.
</t>
  </si>
  <si>
    <t xml:space="preserve">Eoin has made rapid growth with grade level reading ability and his writing skills are skills are developing as well. As Eoin learns to add detail to his writing, his writing will get even stronger. Please continue to encourage him over the summer to practice reading every day and to write. </t>
  </si>
  <si>
    <t>He should work towad writing extended sentences in English and continue a routine of nightly reading. Extra time speaking in English will also help him towards more extended and complex usage of the language.</t>
  </si>
  <si>
    <t xml:space="preserve">His writing needs to be more consistent in quality. At current, it ranges in quality between a WIDA level 1 and 3 depending on the assignment.
</t>
  </si>
  <si>
    <t>As Eoin learns to add detail to his writing, his writing will get even stronger.</t>
  </si>
  <si>
    <t>LEAP Support  Services 20116-2017:</t>
  </si>
  <si>
    <t>Andy follows modeled multi-step oral directions.  He repeats facts or statements.  Andy connects print to visuals when he engages in shared reading of leveled readers.  He copies written language.  </t>
  </si>
  <si>
    <t>Andy has demonstrated his ability to process content-related words and phrases.  Partner reading and choral reading have helped him develop these abilities.  </t>
  </si>
  <si>
    <t xml:space="preserve">When he writes, Andy uses phrases and short sentences. </t>
  </si>
  <si>
    <t>In order to progress next term, we will work on matching voice to print by pointing to icons, letters, or illustrated words.  We will also work on completing modeled sentence starters (e.g., “I like____.”).</t>
  </si>
  <si>
    <t>In order to progress LEAP resources will be used to help Andy continue to develop his ability to process language and ideas expressed in the texts read during small group time.</t>
  </si>
  <si>
    <t>With support, he will be able to move toward using more short sentences and would benefit from continuing to develop his ability to write these sentences.</t>
  </si>
  <si>
    <t>LEAP Support  Services 20117-2017:</t>
  </si>
  <si>
    <t>Fangjie writes simple sentences, but he needs to work towards a series of related sentences. He also needs to work on the comprehensibility of these sentences by refining his use and understanding of letter sounds, common blends and high frequency words. As per his reading, practice is needed towards reading at academic grade level ability.</t>
  </si>
  <si>
    <t>Fangjie writes extended sentences using words like "because," but they contain limited detail beyond statement of opinion. In some instances the sentences are incomplete or the expalnation is not comprehensible.</t>
  </si>
  <si>
    <t>Fangjie's speaking ability has improved a great deal. Now he needs to continue developing his reading and writing skills. He is able to write clearly linked sentences to express his ideas, but is still developing his ability to phonemically sound out his words to possess more accurate spelling ability. Practice with spelling high frequency words is highly recommended to help build reading fluency, comprehension, and stronger writing.</t>
  </si>
  <si>
    <t>Fangjie needs to work towards a series of related sentences, more thorough letter sound knowledge, understanding of common blends, and better recognition of high frequency words. He also needs to work towards reading at academic grade level ability.</t>
  </si>
  <si>
    <t>Fangjie needs to work towards more complete expression of expanded sentences that use more specific detail.</t>
  </si>
  <si>
    <t>Practice with spelling high frequency words is highly recommended to help build reading fluency, comprehension, and stronger writing.</t>
  </si>
  <si>
    <t>LEAP Support  Services 20118-2017:</t>
  </si>
  <si>
    <t>Merry communicates in writing mostly through illustration and copied text. She will need to practice letter sounds, common blends, sight words, and high frequency words in order to produce phrases and chunks of words independently. Her reading is close to grade level, but she will need practice with more academic grade appropriate texts.</t>
  </si>
  <si>
    <t>Merry reads fluently and can both decode words and retain memory of new content specific words quickly. She needs a bit of prompting to infer further details from the text. As per her writing. Merry can write simple sentences in response to a provided graphic organizer formula, but sometimes requires prompting to elaborate beyond chunks of words or copied text.</t>
  </si>
  <si>
    <t xml:space="preserve">Merry has made rapid improvement in her reading. In writing, she uses a series of linked sentences to express her idea. She should practice more effectively using high frequency words – in particular, spelling. </t>
  </si>
  <si>
    <t>Nightly practice will help her towards reading acadmic grade levele texts. She should also work towards producing words and chunks of words independently.</t>
  </si>
  <si>
    <t>Merry needs to practice writing chunks of words or simple sentences independently. She also needs to practice her inferential skills when reading for more than just short answer fact based questions.</t>
  </si>
  <si>
    <t xml:space="preserve">By increasing Merry’s accuracy in high frequency words, it helps her in her reading fluency, comprehension, and writing strength. </t>
  </si>
  <si>
    <t>LEAP Support  Services 20119-2017:</t>
  </si>
  <si>
    <t>Nina follows modeled multi-step oral directions.  She repeats facts or statements.  Nina connects print to visuals when she engages in shared reading of leveled readers.  She copies written language.  </t>
  </si>
  <si>
    <t xml:space="preserve">When Nina speaks she uses short, expanded and some complex sentences and her expression of ideas is well-organized. When she writes, she uses phrases and short sentences and spells some words phonetically.  </t>
  </si>
  <si>
    <t>In order to progress next term, we will work on sorting words into word families and completing modeled sentence starters (e.g., “I like ___.”)</t>
  </si>
  <si>
    <t>Nina would benefit from continuing to develop her ability to write sentences of different lengths.</t>
  </si>
  <si>
    <t>2018-19</t>
  </si>
  <si>
    <t>use 6</t>
  </si>
  <si>
    <t>2017-18</t>
  </si>
  <si>
    <t>2016-17</t>
  </si>
  <si>
    <t>use 8</t>
  </si>
  <si>
    <t>Map</t>
  </si>
  <si>
    <t>MAP M</t>
  </si>
  <si>
    <t>J</t>
  </si>
  <si>
    <t>R</t>
  </si>
  <si>
    <t>O</t>
  </si>
  <si>
    <t>P</t>
  </si>
  <si>
    <t>F+P</t>
  </si>
  <si>
    <t>MAP SCi</t>
  </si>
  <si>
    <t>Z</t>
  </si>
  <si>
    <t>AG</t>
  </si>
  <si>
    <t xml:space="preserve">M </t>
  </si>
  <si>
    <t>T</t>
  </si>
  <si>
    <t>Stamp</t>
  </si>
  <si>
    <t>LEVCH</t>
  </si>
  <si>
    <t>CHI</t>
  </si>
  <si>
    <t>ENG</t>
  </si>
  <si>
    <t>Student 1</t>
  </si>
  <si>
    <t>Student 2</t>
  </si>
  <si>
    <t>Student 3</t>
  </si>
  <si>
    <t>Student 4</t>
  </si>
  <si>
    <t>Student 5</t>
  </si>
  <si>
    <t>Student 6</t>
  </si>
  <si>
    <t>Student 7</t>
  </si>
  <si>
    <t>Student 8</t>
  </si>
  <si>
    <t>Student 9</t>
  </si>
  <si>
    <t>Student 10</t>
  </si>
  <si>
    <t>Student 11</t>
  </si>
  <si>
    <t>Student 12</t>
  </si>
  <si>
    <t>Student 13</t>
  </si>
  <si>
    <t>Student 14</t>
  </si>
  <si>
    <t>Student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</si>
</sst>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83">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i/>
      <sz val="12"/>
      <color theme="1"/>
      <name val="Calibri"/>
      <family val="2"/>
      <scheme val="minor"/>
    </font>
    <font>
      <b/>
      <i/>
      <sz val="12"/>
      <color theme="1"/>
      <name val="Calibri"/>
      <family val="2"/>
      <scheme val="minor"/>
    </font>
    <font>
      <b/>
      <sz val="14"/>
      <color theme="1"/>
      <name val="Calibri"/>
      <family val="2"/>
      <scheme val="minor"/>
    </font>
    <font>
      <b/>
      <sz val="18"/>
      <color rgb="FFC00000"/>
      <name val="Calibri"/>
      <family val="2"/>
      <scheme val="minor"/>
    </font>
    <font>
      <b/>
      <sz val="12"/>
      <color theme="1"/>
      <name val="Heiti SC Light"/>
    </font>
    <font>
      <i/>
      <sz val="12"/>
      <color theme="1"/>
      <name val="Heiti SC Light"/>
    </font>
    <font>
      <b/>
      <sz val="18"/>
      <color rgb="FFC00000"/>
      <name val="Heiti SC Light"/>
    </font>
    <font>
      <b/>
      <sz val="14"/>
      <color theme="1"/>
      <name val="Heiti SC Light"/>
    </font>
    <font>
      <sz val="11"/>
      <color theme="1"/>
      <name val="Heiti SC Light"/>
    </font>
    <font>
      <sz val="11"/>
      <color theme="1"/>
      <name val="Calibri"/>
      <family val="2"/>
    </font>
    <font>
      <sz val="16"/>
      <color theme="1"/>
      <name val="Calibri"/>
      <family val="2"/>
      <scheme val="minor"/>
    </font>
    <font>
      <sz val="12"/>
      <color theme="1"/>
      <name val="Calibri"/>
      <family val="2"/>
      <scheme val="minor"/>
    </font>
    <font>
      <sz val="9"/>
      <name val="Calibri"/>
      <family val="3"/>
      <charset val="134"/>
      <scheme val="minor"/>
    </font>
    <font>
      <sz val="12"/>
      <color rgb="FF000000"/>
      <name val="Calibri"/>
      <family val="2"/>
      <scheme val="minor"/>
    </font>
    <font>
      <u/>
      <sz val="12"/>
      <color theme="10"/>
      <name val="Calibri"/>
      <family val="2"/>
      <scheme val="minor"/>
    </font>
    <font>
      <u/>
      <sz val="12"/>
      <color theme="11"/>
      <name val="Calibri"/>
      <family val="2"/>
      <scheme val="minor"/>
    </font>
    <font>
      <b/>
      <u/>
      <sz val="12"/>
      <color theme="10"/>
      <name val="Calibri"/>
      <family val="2"/>
      <scheme val="minor"/>
    </font>
    <font>
      <sz val="12"/>
      <color theme="0"/>
      <name val="Calibri"/>
      <family val="2"/>
      <scheme val="minor"/>
    </font>
    <font>
      <sz val="16"/>
      <color rgb="FF000000"/>
      <name val="Calibri"/>
      <family val="2"/>
      <scheme val="minor"/>
    </font>
    <font>
      <b/>
      <sz val="14"/>
      <color rgb="FF000000"/>
      <name val="Heiti SC Light"/>
    </font>
    <font>
      <b/>
      <sz val="14"/>
      <color rgb="FF000000"/>
      <name val="Calibri"/>
      <family val="2"/>
      <scheme val="minor"/>
    </font>
    <font>
      <b/>
      <sz val="14"/>
      <color rgb="FFFF0000"/>
      <name val="Heiti SC Light"/>
    </font>
    <font>
      <sz val="10"/>
      <name val="Arial"/>
      <family val="2"/>
    </font>
    <font>
      <sz val="24"/>
      <name val="Arial"/>
      <family val="2"/>
    </font>
    <font>
      <sz val="9"/>
      <color rgb="FF000000"/>
      <name val="Heiti SC Light"/>
    </font>
    <font>
      <sz val="9"/>
      <color rgb="FF000000"/>
      <name val="Calibri"/>
      <family val="2"/>
      <scheme val="minor"/>
    </font>
    <font>
      <sz val="9"/>
      <color rgb="FF000000"/>
      <name val="Calibri"/>
      <family val="2"/>
    </font>
    <font>
      <b/>
      <sz val="12"/>
      <color rgb="FF000000"/>
      <name val="Calibri"/>
      <family val="2"/>
      <scheme val="minor"/>
    </font>
    <font>
      <sz val="10"/>
      <color rgb="FF000000"/>
      <name val="Calibri"/>
      <family val="2"/>
      <scheme val="minor"/>
    </font>
    <font>
      <sz val="12"/>
      <name val="Arial"/>
      <family val="2"/>
    </font>
    <font>
      <sz val="16"/>
      <color rgb="FFFFFFFF"/>
      <name val="Calibri"/>
      <family val="2"/>
      <scheme val="minor"/>
    </font>
    <font>
      <b/>
      <sz val="11"/>
      <color rgb="FF000000"/>
      <name val="Calibri"/>
      <family val="2"/>
      <scheme val="minor"/>
    </font>
    <font>
      <sz val="11"/>
      <color rgb="FF000000"/>
      <name val="Calibri"/>
      <family val="2"/>
      <scheme val="minor"/>
    </font>
    <font>
      <sz val="18"/>
      <color rgb="FF000000"/>
      <name val="Calibri"/>
      <family val="2"/>
      <scheme val="minor"/>
    </font>
    <font>
      <sz val="10"/>
      <color rgb="FFFFFFFF"/>
      <name val="Arial"/>
      <family val="2"/>
    </font>
    <font>
      <sz val="8"/>
      <color rgb="FF000000"/>
      <name val="Arial"/>
      <family val="2"/>
    </font>
    <font>
      <sz val="10"/>
      <color rgb="FF000000"/>
      <name val="Arial"/>
      <family val="2"/>
    </font>
    <font>
      <sz val="9"/>
      <color rgb="FF000000"/>
      <name val="Arial"/>
      <family val="2"/>
    </font>
    <font>
      <sz val="8"/>
      <color rgb="FFFFFFFF"/>
      <name val="Arial"/>
      <family val="2"/>
    </font>
    <font>
      <sz val="9"/>
      <color rgb="FFFFFFFF"/>
      <name val="Calibri"/>
      <family val="2"/>
      <scheme val="minor"/>
    </font>
    <font>
      <sz val="9"/>
      <color theme="1"/>
      <name val="Calibri"/>
      <family val="2"/>
      <scheme val="minor"/>
    </font>
    <font>
      <sz val="12"/>
      <color theme="1"/>
      <name val="Arial"/>
      <family val="2"/>
    </font>
    <font>
      <sz val="18"/>
      <color theme="1"/>
      <name val="Calibri"/>
      <family val="2"/>
      <scheme val="minor"/>
    </font>
    <font>
      <sz val="10"/>
      <color theme="0"/>
      <name val="Arial"/>
      <family val="2"/>
    </font>
    <font>
      <sz val="8"/>
      <color theme="1"/>
      <name val="Arial"/>
      <family val="2"/>
    </font>
    <font>
      <b/>
      <sz val="10"/>
      <color rgb="FF000000"/>
      <name val="Calibri"/>
      <family val="2"/>
      <scheme val="minor"/>
    </font>
    <font>
      <sz val="8"/>
      <color rgb="FF000000"/>
      <name val="Calibri"/>
      <family val="2"/>
      <scheme val="minor"/>
    </font>
    <font>
      <sz val="8"/>
      <color rgb="FF000000"/>
      <name val="Heiti SC Light"/>
    </font>
    <font>
      <b/>
      <sz val="8"/>
      <color rgb="FF000000"/>
      <name val="Arial"/>
      <family val="2"/>
    </font>
    <font>
      <sz val="10"/>
      <color theme="1"/>
      <name val="Arial"/>
      <family val="2"/>
    </font>
    <font>
      <b/>
      <sz val="16"/>
      <color rgb="FF000000"/>
      <name val="Calibri"/>
      <family val="2"/>
      <scheme val="minor"/>
    </font>
    <font>
      <b/>
      <sz val="12"/>
      <color rgb="FF000000"/>
      <name val="Heiti SC Light"/>
    </font>
    <font>
      <sz val="12"/>
      <color rgb="FF000000"/>
      <name val="Heiti SC Light"/>
    </font>
    <font>
      <b/>
      <i/>
      <sz val="12"/>
      <color rgb="FF000000"/>
      <name val="Calibri"/>
      <family val="2"/>
      <scheme val="minor"/>
    </font>
    <font>
      <sz val="10"/>
      <color theme="1"/>
      <name val="Calibri"/>
      <family val="2"/>
      <scheme val="minor"/>
    </font>
    <font>
      <sz val="10"/>
      <color theme="1"/>
      <name val="Heiti SC Light"/>
    </font>
    <font>
      <b/>
      <sz val="16"/>
      <color rgb="FF000000"/>
      <name val="Heiti SC Light"/>
    </font>
    <font>
      <b/>
      <sz val="16"/>
      <color rgb="FF000000"/>
      <name val="Calibri"/>
      <family val="2"/>
    </font>
    <font>
      <b/>
      <sz val="12"/>
      <color rgb="FF000000"/>
      <name val="Calibri"/>
      <family val="2"/>
    </font>
    <font>
      <sz val="12"/>
      <color rgb="FF000000"/>
      <name val="Calibri"/>
      <family val="2"/>
    </font>
    <font>
      <i/>
      <sz val="12"/>
      <color rgb="FF000000"/>
      <name val="Calibri"/>
      <family val="2"/>
      <scheme val="minor"/>
    </font>
    <font>
      <i/>
      <sz val="12"/>
      <color rgb="FF000000"/>
      <name val="Heiti SC Light"/>
    </font>
    <font>
      <sz val="12"/>
      <color rgb="FFFF0000"/>
      <name val="Calibri"/>
      <family val="2"/>
      <scheme val="minor"/>
    </font>
    <font>
      <sz val="12"/>
      <color theme="1"/>
      <name val="Helvetica"/>
      <family val="2"/>
    </font>
    <font>
      <b/>
      <sz val="8"/>
      <color theme="1"/>
      <name val="Arial"/>
      <family val="2"/>
    </font>
    <font>
      <sz val="12"/>
      <color theme="1"/>
      <name val="Heiti TC Light"/>
    </font>
    <font>
      <b/>
      <sz val="12"/>
      <color rgb="FF000000"/>
      <name val="Heiti TC Light"/>
    </font>
    <font>
      <sz val="16"/>
      <color theme="1"/>
      <name val="Heiti TC Light"/>
    </font>
    <font>
      <b/>
      <sz val="11"/>
      <name val="Dinot-regular"/>
    </font>
    <font>
      <b/>
      <sz val="18"/>
      <name val="Dinot-regular"/>
    </font>
    <font>
      <b/>
      <sz val="12"/>
      <name val="Dinot-regular"/>
    </font>
    <font>
      <sz val="11"/>
      <name val="Dinot-regular"/>
    </font>
    <font>
      <sz val="10"/>
      <name val="Dinot-regular"/>
    </font>
    <font>
      <b/>
      <sz val="10"/>
      <name val="Dinot-regular"/>
    </font>
    <font>
      <sz val="9"/>
      <name val="Dinot-regular"/>
    </font>
    <font>
      <b/>
      <sz val="9"/>
      <name val="Dinot-regular"/>
    </font>
    <font>
      <b/>
      <sz val="10"/>
      <color rgb="FF000000"/>
      <name val="Arial"/>
      <family val="2"/>
    </font>
    <font>
      <b/>
      <sz val="20"/>
      <name val="Dinot-regular"/>
    </font>
  </fonts>
  <fills count="7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DDEBF7"/>
        <bgColor rgb="FF000000"/>
      </patternFill>
    </fill>
    <fill>
      <patternFill patternType="solid">
        <fgColor rgb="FFDC90F8"/>
        <bgColor indexed="64"/>
      </patternFill>
    </fill>
    <fill>
      <patternFill patternType="solid">
        <fgColor rgb="FFD9E1F2"/>
        <bgColor rgb="FF000000"/>
      </patternFill>
    </fill>
    <fill>
      <patternFill patternType="solid">
        <fgColor rgb="FF808080"/>
        <bgColor rgb="FF000000"/>
      </patternFill>
    </fill>
    <fill>
      <patternFill patternType="solid">
        <fgColor theme="0" tint="-0.14999847407452621"/>
        <bgColor rgb="FF000000"/>
      </patternFill>
    </fill>
    <fill>
      <patternFill patternType="solid">
        <fgColor rgb="FFD9D9D9"/>
        <bgColor rgb="FF000000"/>
      </patternFill>
    </fill>
    <fill>
      <patternFill patternType="solid">
        <fgColor rgb="FFFCE4D6"/>
        <bgColor rgb="FF000000"/>
      </patternFill>
    </fill>
    <fill>
      <patternFill patternType="solid">
        <fgColor rgb="FFFFE5FF"/>
        <bgColor rgb="FF000000"/>
      </patternFill>
    </fill>
    <fill>
      <patternFill patternType="solid">
        <fgColor theme="9" tint="0.39997558519241921"/>
        <bgColor rgb="FF000000"/>
      </patternFill>
    </fill>
    <fill>
      <patternFill patternType="solid">
        <fgColor theme="9" tint="0.59999389629810485"/>
        <bgColor rgb="FF000000"/>
      </patternFill>
    </fill>
    <fill>
      <patternFill patternType="solid">
        <fgColor rgb="FFC6E0B4"/>
        <bgColor rgb="FF000000"/>
      </patternFill>
    </fill>
    <fill>
      <patternFill patternType="solid">
        <fgColor rgb="FFF8CBAD"/>
        <bgColor rgb="FF000000"/>
      </patternFill>
    </fill>
    <fill>
      <patternFill patternType="solid">
        <fgColor rgb="FFFFFFFF"/>
        <bgColor rgb="FF000000"/>
      </patternFill>
    </fill>
    <fill>
      <patternFill patternType="solid">
        <fgColor rgb="FFFFE699"/>
        <bgColor rgb="FF000000"/>
      </patternFill>
    </fill>
    <fill>
      <patternFill patternType="solid">
        <fgColor rgb="FFFFF2CC"/>
        <bgColor rgb="FF000000"/>
      </patternFill>
    </fill>
    <fill>
      <patternFill patternType="solid">
        <fgColor theme="4" tint="0.59999389629810485"/>
        <bgColor rgb="FF000000"/>
      </patternFill>
    </fill>
    <fill>
      <patternFill patternType="solid">
        <fgColor theme="8"/>
        <bgColor rgb="FF000000"/>
      </patternFill>
    </fill>
    <fill>
      <patternFill patternType="solid">
        <fgColor theme="4" tint="-0.249977111117893"/>
        <bgColor rgb="FF000000"/>
      </patternFill>
    </fill>
    <fill>
      <patternFill patternType="solid">
        <fgColor theme="1" tint="0.34998626667073579"/>
        <bgColor rgb="FF000000"/>
      </patternFill>
    </fill>
    <fill>
      <patternFill patternType="solid">
        <fgColor rgb="FFBFBFBF"/>
        <bgColor rgb="FF000000"/>
      </patternFill>
    </fill>
    <fill>
      <patternFill patternType="solid">
        <fgColor rgb="FFB4C6E7"/>
        <bgColor rgb="FF000000"/>
      </patternFill>
    </fill>
    <fill>
      <patternFill patternType="solid">
        <fgColor rgb="FF8EA9DB"/>
        <bgColor rgb="FF000000"/>
      </patternFill>
    </fill>
    <fill>
      <patternFill patternType="solid">
        <fgColor rgb="FF305496"/>
        <bgColor rgb="FF000000"/>
      </patternFill>
    </fill>
    <fill>
      <patternFill patternType="solid">
        <fgColor rgb="FFFFFFFF"/>
        <bgColor rgb="FFFFFFFF"/>
      </patternFill>
    </fill>
    <fill>
      <patternFill patternType="solid">
        <fgColor rgb="FF00B0F0"/>
        <bgColor indexed="64"/>
      </patternFill>
    </fill>
    <fill>
      <patternFill patternType="solid">
        <fgColor rgb="FFC87CFF"/>
        <bgColor indexed="64"/>
      </patternFill>
    </fill>
    <fill>
      <patternFill patternType="solid">
        <fgColor rgb="FFED7D31"/>
        <bgColor rgb="FFB45F06"/>
      </patternFill>
    </fill>
    <fill>
      <patternFill patternType="solid">
        <fgColor rgb="FF70AD47"/>
        <bgColor rgb="FF000000"/>
      </patternFill>
    </fill>
    <fill>
      <patternFill patternType="solid">
        <fgColor rgb="FFBF8F00"/>
        <bgColor rgb="FFB45F06"/>
      </patternFill>
    </fill>
    <fill>
      <patternFill patternType="solid">
        <fgColor theme="5" tint="0.39997558519241921"/>
        <bgColor rgb="FFB45F06"/>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bgColor indexed="64"/>
      </patternFill>
    </fill>
    <fill>
      <patternFill patternType="solid">
        <fgColor rgb="FFF9BA58"/>
        <bgColor rgb="FF000000"/>
      </patternFill>
    </fill>
    <fill>
      <patternFill patternType="solid">
        <fgColor theme="5" tint="0.59999389629810485"/>
        <bgColor rgb="FF000000"/>
      </patternFill>
    </fill>
    <fill>
      <patternFill patternType="solid">
        <fgColor rgb="FFDDEBF7"/>
        <bgColor rgb="FF93C47D"/>
      </patternFill>
    </fill>
    <fill>
      <patternFill patternType="solid">
        <fgColor rgb="FFDC90F8"/>
        <bgColor rgb="FF000000"/>
      </patternFill>
    </fill>
    <fill>
      <patternFill patternType="solid">
        <fgColor rgb="FFE7E6E6"/>
        <bgColor rgb="FF000000"/>
      </patternFill>
    </fill>
    <fill>
      <patternFill patternType="solid">
        <fgColor theme="4" tint="0.79998168889431442"/>
        <bgColor rgb="FF000000"/>
      </patternFill>
    </fill>
    <fill>
      <patternFill patternType="solid">
        <fgColor rgb="FFAAFCAD"/>
        <bgColor indexed="64"/>
      </patternFill>
    </fill>
    <fill>
      <patternFill patternType="solid">
        <fgColor rgb="FFAAFCAD"/>
        <bgColor rgb="FF000000"/>
      </patternFill>
    </fill>
    <fill>
      <patternFill patternType="solid">
        <fgColor rgb="FFF2F2F2"/>
        <bgColor rgb="FF000000"/>
      </patternFill>
    </fill>
    <fill>
      <patternFill patternType="solid">
        <fgColor rgb="FFE2EFDA"/>
        <bgColor rgb="FF000000"/>
      </patternFill>
    </fill>
    <fill>
      <patternFill patternType="solid">
        <fgColor rgb="FFA9D08E"/>
        <bgColor rgb="FF000000"/>
      </patternFill>
    </fill>
    <fill>
      <patternFill patternType="solid">
        <fgColor theme="8" tint="0.79998168889431442"/>
        <bgColor rgb="FF000000"/>
      </patternFill>
    </fill>
    <fill>
      <patternFill patternType="solid">
        <fgColor theme="1"/>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5" tint="0.79998168889431442"/>
        <bgColor rgb="FFFF00FF"/>
      </patternFill>
    </fill>
    <fill>
      <patternFill patternType="solid">
        <fgColor rgb="FF262626"/>
        <bgColor indexed="64"/>
      </patternFill>
    </fill>
    <fill>
      <patternFill patternType="solid">
        <fgColor rgb="FFF2DBDB"/>
        <bgColor rgb="FFF2DBDB"/>
      </patternFill>
    </fill>
    <fill>
      <patternFill patternType="solid">
        <fgColor rgb="FFDAEEF3"/>
        <bgColor rgb="FFDAEEF3"/>
      </patternFill>
    </fill>
    <fill>
      <patternFill patternType="solid">
        <fgColor rgb="FFEAF1DD"/>
        <bgColor rgb="FFEAF1DD"/>
      </patternFill>
    </fill>
    <fill>
      <patternFill patternType="solid">
        <fgColor rgb="FFFFFF99"/>
        <bgColor rgb="FFFFFF99"/>
      </patternFill>
    </fill>
  </fills>
  <borders count="14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thin">
        <color auto="1"/>
      </right>
      <top style="thin">
        <color auto="1"/>
      </top>
      <bottom style="medium">
        <color auto="1"/>
      </bottom>
      <diagonal/>
    </border>
    <border>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style="medium">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auto="1"/>
      </bottom>
      <diagonal/>
    </border>
    <border>
      <left/>
      <right style="thin">
        <color rgb="FF000000"/>
      </right>
      <top style="thin">
        <color auto="1"/>
      </top>
      <bottom style="thin">
        <color auto="1"/>
      </bottom>
      <diagonal/>
    </border>
    <border>
      <left style="thin">
        <color rgb="FF000000"/>
      </left>
      <right/>
      <top/>
      <bottom style="thin">
        <color auto="1"/>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medium">
        <color auto="1"/>
      </bottom>
      <diagonal/>
    </border>
    <border>
      <left/>
      <right style="thin">
        <color rgb="FF000000"/>
      </right>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bottom style="thin">
        <color rgb="FF000000"/>
      </bottom>
      <diagonal/>
    </border>
    <border>
      <left style="medium">
        <color auto="1"/>
      </left>
      <right style="medium">
        <color auto="1"/>
      </right>
      <top/>
      <bottom/>
      <diagonal/>
    </border>
    <border>
      <left/>
      <right style="medium">
        <color rgb="FF000000"/>
      </right>
      <top style="medium">
        <color auto="1"/>
      </top>
      <bottom/>
      <diagonal/>
    </border>
    <border>
      <left/>
      <right style="medium">
        <color rgb="FF000000"/>
      </right>
      <top/>
      <bottom style="thin">
        <color rgb="FF000000"/>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auto="1"/>
      </right>
      <top/>
      <bottom style="medium">
        <color auto="1"/>
      </bottom>
      <diagonal/>
    </border>
    <border>
      <left style="medium">
        <color auto="1"/>
      </left>
      <right/>
      <top/>
      <bottom style="thin">
        <color rgb="FF000000"/>
      </bottom>
      <diagonal/>
    </border>
    <border>
      <left style="medium">
        <color rgb="FF000000"/>
      </left>
      <right/>
      <top style="medium">
        <color auto="1"/>
      </top>
      <bottom/>
      <diagonal/>
    </border>
    <border>
      <left style="medium">
        <color rgb="FF000000"/>
      </left>
      <right/>
      <top/>
      <bottom style="thin">
        <color rgb="FF000000"/>
      </bottom>
      <diagonal/>
    </border>
    <border>
      <left/>
      <right style="medium">
        <color auto="1"/>
      </right>
      <top/>
      <bottom style="thin">
        <color rgb="FF000000"/>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right style="thin">
        <color auto="1"/>
      </right>
      <top style="medium">
        <color auto="1"/>
      </top>
      <bottom style="medium">
        <color auto="1"/>
      </bottom>
      <diagonal/>
    </border>
    <border>
      <left/>
      <right style="thin">
        <color rgb="FF000000"/>
      </right>
      <top style="thin">
        <color rgb="FF000000"/>
      </top>
      <bottom/>
      <diagonal/>
    </border>
    <border>
      <left/>
      <right style="medium">
        <color auto="1"/>
      </right>
      <top/>
      <bottom style="medium">
        <color rgb="FF000000"/>
      </bottom>
      <diagonal/>
    </border>
    <border>
      <left/>
      <right style="medium">
        <color rgb="FF000000"/>
      </right>
      <top style="medium">
        <color auto="1"/>
      </top>
      <bottom style="medium">
        <color auto="1"/>
      </bottom>
      <diagonal/>
    </border>
    <border>
      <left/>
      <right style="medium">
        <color rgb="FF000000"/>
      </right>
      <top style="medium">
        <color auto="1"/>
      </top>
      <bottom style="medium">
        <color rgb="FF000000"/>
      </bottom>
      <diagonal/>
    </border>
    <border>
      <left/>
      <right/>
      <top style="medium">
        <color auto="1"/>
      </top>
      <bottom style="medium">
        <color rgb="FF000000"/>
      </bottom>
      <diagonal/>
    </border>
    <border>
      <left style="medium">
        <color auto="1"/>
      </left>
      <right/>
      <top style="medium">
        <color rgb="FF000000"/>
      </top>
      <bottom style="thin">
        <color auto="1"/>
      </bottom>
      <diagonal/>
    </border>
    <border>
      <left/>
      <right/>
      <top style="medium">
        <color rgb="FF000000"/>
      </top>
      <bottom style="thin">
        <color auto="1"/>
      </bottom>
      <diagonal/>
    </border>
    <border>
      <left/>
      <right style="medium">
        <color rgb="FF000000"/>
      </right>
      <top style="medium">
        <color rgb="FF000000"/>
      </top>
      <bottom style="thin">
        <color auto="1"/>
      </bottom>
      <diagonal/>
    </border>
    <border>
      <left/>
      <right style="medium">
        <color rgb="FF000000"/>
      </right>
      <top style="medium">
        <color rgb="FF000000"/>
      </top>
      <bottom style="medium">
        <color auto="1"/>
      </bottom>
      <diagonal/>
    </border>
    <border>
      <left/>
      <right/>
      <top style="medium">
        <color rgb="FF000000"/>
      </top>
      <bottom style="medium">
        <color auto="1"/>
      </bottom>
      <diagonal/>
    </border>
    <border>
      <left/>
      <right style="medium">
        <color rgb="FF000000"/>
      </right>
      <top style="thin">
        <color auto="1"/>
      </top>
      <bottom style="thin">
        <color auto="1"/>
      </bottom>
      <diagonal/>
    </border>
    <border>
      <left/>
      <right style="medium">
        <color rgb="FF000000"/>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rgb="FF000000"/>
      </right>
      <top style="thin">
        <color auto="1"/>
      </top>
      <bottom style="medium">
        <color auto="1"/>
      </bottom>
      <diagonal/>
    </border>
    <border>
      <left/>
      <right style="medium">
        <color auto="1"/>
      </right>
      <top/>
      <bottom/>
      <diagonal/>
    </border>
    <border>
      <left/>
      <right style="medium">
        <color rgb="FF000000"/>
      </right>
      <top style="thin">
        <color auto="1"/>
      </top>
      <bottom style="medium">
        <color auto="1"/>
      </bottom>
      <diagonal/>
    </border>
    <border>
      <left style="medium">
        <color rgb="FF000000"/>
      </left>
      <right/>
      <top style="thin">
        <color auto="1"/>
      </top>
      <bottom style="medium">
        <color auto="1"/>
      </bottom>
      <diagonal/>
    </border>
    <border>
      <left style="medium">
        <color rgb="FF000000"/>
      </left>
      <right/>
      <top style="medium">
        <color auto="1"/>
      </top>
      <bottom style="thin">
        <color auto="1"/>
      </bottom>
      <diagonal/>
    </border>
    <border>
      <left style="medium">
        <color rgb="FF000000"/>
      </left>
      <right/>
      <top style="medium">
        <color auto="1"/>
      </top>
      <bottom style="medium">
        <color auto="1"/>
      </bottom>
      <diagonal/>
    </border>
    <border>
      <left style="medium">
        <color rgb="FF000000"/>
      </left>
      <right/>
      <top style="medium">
        <color rgb="FF000000"/>
      </top>
      <bottom style="medium">
        <color auto="1"/>
      </bottom>
      <diagonal/>
    </border>
    <border>
      <left style="medium">
        <color auto="1"/>
      </left>
      <right/>
      <top style="medium">
        <color auto="1"/>
      </top>
      <bottom style="medium">
        <color rgb="FF000000"/>
      </bottom>
      <diagonal/>
    </border>
    <border>
      <left style="medium">
        <color rgb="FF000000"/>
      </left>
      <right/>
      <top/>
      <bottom style="medium">
        <color rgb="FF000000"/>
      </bottom>
      <diagonal/>
    </border>
    <border>
      <left style="medium">
        <color rgb="FF000000"/>
      </left>
      <right/>
      <top style="thin">
        <color auto="1"/>
      </top>
      <bottom style="thin">
        <color auto="1"/>
      </bottom>
      <diagonal/>
    </border>
    <border>
      <left style="medium">
        <color rgb="FF000000"/>
      </left>
      <right/>
      <top/>
      <bottom style="medium">
        <color auto="1"/>
      </bottom>
      <diagonal/>
    </border>
    <border>
      <left/>
      <right style="medium">
        <color rgb="FF000000"/>
      </right>
      <top/>
      <bottom style="medium">
        <color auto="1"/>
      </bottom>
      <diagonal/>
    </border>
    <border>
      <left/>
      <right style="medium">
        <color auto="1"/>
      </right>
      <top style="medium">
        <color rgb="FF000000"/>
      </top>
      <bottom/>
      <diagonal/>
    </border>
    <border>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rgb="FF000000"/>
      </top>
      <bottom/>
      <diagonal/>
    </border>
    <border>
      <left style="thin">
        <color rgb="FF000000"/>
      </left>
      <right style="medium">
        <color auto="1"/>
      </right>
      <top style="thin">
        <color rgb="FF000000"/>
      </top>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thin">
        <color rgb="FF000000"/>
      </bottom>
      <diagonal/>
    </border>
    <border>
      <left style="medium">
        <color auto="1"/>
      </left>
      <right/>
      <top style="thin">
        <color auto="1"/>
      </top>
      <bottom/>
      <diagonal/>
    </border>
    <border>
      <left style="thin">
        <color auto="1"/>
      </left>
      <right/>
      <top style="medium">
        <color auto="1"/>
      </top>
      <bottom style="medium">
        <color auto="1"/>
      </bottom>
      <diagonal/>
    </border>
    <border>
      <left style="thin">
        <color rgb="FF000000"/>
      </left>
      <right/>
      <top style="thin">
        <color auto="1"/>
      </top>
      <bottom style="thin">
        <color auto="1"/>
      </bottom>
      <diagonal/>
    </border>
    <border>
      <left style="medium">
        <color auto="1"/>
      </left>
      <right style="thin">
        <color rgb="FF000000"/>
      </right>
      <top style="medium">
        <color auto="1"/>
      </top>
      <bottom style="medium">
        <color auto="1"/>
      </bottom>
      <diagonal/>
    </border>
    <border>
      <left/>
      <right style="thin">
        <color rgb="FF000000"/>
      </right>
      <top style="medium">
        <color auto="1"/>
      </top>
      <bottom style="medium">
        <color auto="1"/>
      </bottom>
      <diagonal/>
    </border>
    <border>
      <left style="thin">
        <color rgb="FF000000"/>
      </left>
      <right/>
      <top/>
      <bottom/>
      <diagonal/>
    </border>
    <border>
      <left/>
      <right style="thick">
        <color rgb="FF000000"/>
      </right>
      <top/>
      <bottom/>
      <diagonal/>
    </border>
    <border>
      <left style="thin">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style="thick">
        <color rgb="FF000000"/>
      </right>
      <top/>
      <bottom style="thin">
        <color rgb="FF000000"/>
      </bottom>
      <diagonal/>
    </border>
  </borders>
  <cellStyleXfs count="16">
    <xf numFmtId="0" fontId="0" fillId="0" borderId="0"/>
    <xf numFmtId="9" fontId="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cellStyleXfs>
  <cellXfs count="1093">
    <xf numFmtId="0" fontId="0" fillId="0" borderId="0" xfId="0"/>
    <xf numFmtId="0" fontId="0" fillId="0" borderId="0" xfId="0" applyAlignment="1">
      <alignment horizontal="center"/>
    </xf>
    <xf numFmtId="0" fontId="4" fillId="0" borderId="0" xfId="0" applyFont="1"/>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4" xfId="0" applyBorder="1" applyAlignment="1">
      <alignment horizontal="center"/>
    </xf>
    <xf numFmtId="0" fontId="0" fillId="0" borderId="35" xfId="0" applyBorder="1" applyAlignment="1">
      <alignment horizontal="center"/>
    </xf>
    <xf numFmtId="1" fontId="0" fillId="0" borderId="3" xfId="0" applyNumberFormat="1" applyBorder="1" applyAlignment="1">
      <alignment horizontal="center"/>
    </xf>
    <xf numFmtId="0" fontId="0" fillId="13" borderId="4" xfId="0" applyFill="1" applyBorder="1" applyAlignment="1">
      <alignment horizontal="center"/>
    </xf>
    <xf numFmtId="0" fontId="0" fillId="14" borderId="5" xfId="0" applyFill="1" applyBorder="1" applyProtection="1">
      <protection locked="0"/>
    </xf>
    <xf numFmtId="0" fontId="0" fillId="14" borderId="7" xfId="0" applyFill="1" applyBorder="1" applyProtection="1">
      <protection locked="0"/>
    </xf>
    <xf numFmtId="0" fontId="0" fillId="14" borderId="1" xfId="0" applyFill="1" applyBorder="1" applyProtection="1">
      <protection locked="0"/>
    </xf>
    <xf numFmtId="0" fontId="0" fillId="14" borderId="31" xfId="0" applyFill="1" applyBorder="1" applyProtection="1">
      <protection locked="0"/>
    </xf>
    <xf numFmtId="1" fontId="6" fillId="0" borderId="0" xfId="0" applyNumberFormat="1" applyFont="1"/>
    <xf numFmtId="1" fontId="0" fillId="0" borderId="0" xfId="0" applyNumberFormat="1" applyAlignment="1">
      <alignment horizontal="center"/>
    </xf>
    <xf numFmtId="1" fontId="0" fillId="13" borderId="2" xfId="0" applyNumberFormat="1" applyFill="1" applyBorder="1" applyAlignment="1">
      <alignment horizontal="center"/>
    </xf>
    <xf numFmtId="1" fontId="5" fillId="5" borderId="28" xfId="0" applyNumberFormat="1" applyFont="1" applyFill="1" applyBorder="1" applyAlignment="1">
      <alignment horizontal="left" vertical="center" wrapText="1"/>
    </xf>
    <xf numFmtId="1" fontId="0" fillId="6" borderId="1" xfId="0" applyNumberFormat="1" applyFill="1" applyBorder="1" applyAlignment="1">
      <alignment horizontal="center"/>
    </xf>
    <xf numFmtId="1" fontId="0" fillId="6" borderId="4" xfId="0" applyNumberFormat="1" applyFill="1" applyBorder="1" applyAlignment="1">
      <alignment horizontal="center"/>
    </xf>
    <xf numFmtId="1" fontId="0" fillId="6" borderId="6" xfId="0" applyNumberFormat="1" applyFill="1" applyBorder="1" applyAlignment="1">
      <alignment horizontal="center"/>
    </xf>
    <xf numFmtId="1" fontId="0" fillId="6" borderId="31" xfId="0" applyNumberFormat="1" applyFill="1" applyBorder="1" applyAlignment="1">
      <alignment horizontal="center"/>
    </xf>
    <xf numFmtId="1" fontId="6" fillId="6" borderId="2" xfId="0" applyNumberFormat="1" applyFont="1" applyFill="1" applyBorder="1" applyAlignment="1">
      <alignment horizontal="center"/>
    </xf>
    <xf numFmtId="1" fontId="6" fillId="7" borderId="20" xfId="0" applyNumberFormat="1" applyFont="1" applyFill="1" applyBorder="1" applyAlignment="1">
      <alignment horizontal="center"/>
    </xf>
    <xf numFmtId="1" fontId="6" fillId="6" borderId="3" xfId="0" applyNumberFormat="1" applyFont="1" applyFill="1" applyBorder="1" applyAlignment="1">
      <alignment horizontal="center"/>
    </xf>
    <xf numFmtId="1" fontId="0" fillId="6" borderId="5" xfId="0" applyNumberFormat="1" applyFill="1" applyBorder="1" applyAlignment="1">
      <alignment horizontal="center"/>
    </xf>
    <xf numFmtId="1" fontId="0" fillId="6" borderId="7" xfId="0" applyNumberFormat="1" applyFill="1" applyBorder="1" applyAlignment="1">
      <alignment horizontal="center"/>
    </xf>
    <xf numFmtId="1" fontId="6" fillId="7" borderId="2" xfId="0" applyNumberFormat="1" applyFont="1" applyFill="1" applyBorder="1" applyAlignment="1">
      <alignment horizontal="center"/>
    </xf>
    <xf numFmtId="1" fontId="6" fillId="7" borderId="3" xfId="0" applyNumberFormat="1" applyFont="1" applyFill="1" applyBorder="1" applyAlignment="1">
      <alignment horizontal="center"/>
    </xf>
    <xf numFmtId="165" fontId="0" fillId="0" borderId="0" xfId="0" applyNumberFormat="1"/>
    <xf numFmtId="165" fontId="0" fillId="6" borderId="5" xfId="0" applyNumberFormat="1" applyFill="1" applyBorder="1" applyAlignment="1">
      <alignment horizontal="center"/>
    </xf>
    <xf numFmtId="165" fontId="0" fillId="6" borderId="7" xfId="0" applyNumberFormat="1" applyFill="1" applyBorder="1" applyAlignment="1">
      <alignment horizontal="center"/>
    </xf>
    <xf numFmtId="0" fontId="0" fillId="13" borderId="5"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5" fillId="5" borderId="28" xfId="0" applyFont="1" applyFill="1" applyBorder="1" applyAlignment="1">
      <alignment horizontal="left" vertical="center" wrapText="1"/>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2" xfId="0" applyFill="1" applyBorder="1" applyAlignment="1">
      <alignment horizontal="center" vertical="center" wrapText="1"/>
    </xf>
    <xf numFmtId="0" fontId="0" fillId="6" borderId="14" xfId="0" applyFill="1" applyBorder="1" applyAlignment="1">
      <alignment horizontal="center" vertical="center" wrapText="1"/>
    </xf>
    <xf numFmtId="0" fontId="0" fillId="0" borderId="0" xfId="0" applyAlignment="1">
      <alignment vertical="center"/>
    </xf>
    <xf numFmtId="1" fontId="0" fillId="0" borderId="5"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0" xfId="0" applyProtection="1">
      <protection locked="0"/>
    </xf>
    <xf numFmtId="0" fontId="15" fillId="0" borderId="0" xfId="0" applyFont="1"/>
    <xf numFmtId="0" fontId="16" fillId="0" borderId="0" xfId="0" applyFont="1"/>
    <xf numFmtId="0" fontId="16" fillId="0" borderId="0" xfId="0" applyFont="1" applyProtection="1">
      <protection locked="0"/>
    </xf>
    <xf numFmtId="0" fontId="0" fillId="9" borderId="34" xfId="0" applyFill="1" applyBorder="1" applyAlignment="1">
      <alignment horizontal="center" vertical="center" wrapText="1"/>
    </xf>
    <xf numFmtId="0" fontId="0" fillId="9" borderId="35" xfId="0" applyFill="1" applyBorder="1" applyAlignment="1">
      <alignment horizontal="center" vertical="center" wrapText="1"/>
    </xf>
    <xf numFmtId="0" fontId="0" fillId="13" borderId="6" xfId="0" applyFill="1" applyBorder="1" applyAlignment="1">
      <alignment horizontal="center"/>
    </xf>
    <xf numFmtId="0" fontId="0" fillId="13" borderId="7" xfId="0" applyFill="1" applyBorder="1" applyAlignment="1">
      <alignment horizontal="center"/>
    </xf>
    <xf numFmtId="0" fontId="0" fillId="0" borderId="15" xfId="0" applyBorder="1" applyAlignment="1" applyProtection="1">
      <alignment horizontal="center"/>
      <protection locked="0"/>
    </xf>
    <xf numFmtId="0" fontId="0" fillId="0" borderId="47" xfId="0" applyBorder="1" applyAlignment="1" applyProtection="1">
      <alignment horizontal="center"/>
      <protection locked="0"/>
    </xf>
    <xf numFmtId="0" fontId="0" fillId="9" borderId="51" xfId="0" applyFill="1" applyBorder="1" applyAlignment="1">
      <alignment horizontal="center"/>
    </xf>
    <xf numFmtId="0" fontId="0" fillId="9" borderId="52" xfId="0" applyFill="1" applyBorder="1" applyAlignment="1">
      <alignment horizontal="center"/>
    </xf>
    <xf numFmtId="0" fontId="0" fillId="4" borderId="18" xfId="0" applyFill="1" applyBorder="1" applyAlignment="1">
      <alignment horizontal="center"/>
    </xf>
    <xf numFmtId="0" fontId="0" fillId="4" borderId="24" xfId="0" applyFill="1" applyBorder="1" applyAlignment="1">
      <alignment horizontal="center"/>
    </xf>
    <xf numFmtId="0" fontId="0" fillId="8" borderId="51" xfId="0" applyFill="1" applyBorder="1" applyAlignment="1">
      <alignment horizontal="center"/>
    </xf>
    <xf numFmtId="0" fontId="0" fillId="8" borderId="52" xfId="0" applyFill="1" applyBorder="1" applyAlignment="1">
      <alignment horizontal="center"/>
    </xf>
    <xf numFmtId="0" fontId="0" fillId="9" borderId="18" xfId="0" applyFill="1" applyBorder="1" applyAlignment="1">
      <alignment horizontal="center"/>
    </xf>
    <xf numFmtId="0" fontId="0" fillId="9" borderId="24" xfId="0" applyFill="1" applyBorder="1" applyAlignment="1">
      <alignment horizontal="center"/>
    </xf>
    <xf numFmtId="1" fontId="6" fillId="5" borderId="11" xfId="0" applyNumberFormat="1" applyFont="1" applyFill="1" applyBorder="1" applyAlignment="1">
      <alignment horizontal="left" vertical="center" wrapText="1"/>
    </xf>
    <xf numFmtId="0" fontId="21" fillId="18" borderId="49" xfId="10" applyFont="1" applyFill="1" applyBorder="1" applyAlignment="1" applyProtection="1">
      <alignment vertical="center"/>
      <protection locked="0"/>
    </xf>
    <xf numFmtId="1" fontId="6" fillId="7" borderId="36" xfId="0" applyNumberFormat="1" applyFont="1" applyFill="1" applyBorder="1" applyAlignment="1">
      <alignment horizontal="center"/>
    </xf>
    <xf numFmtId="1" fontId="6" fillId="6" borderId="1" xfId="0" applyNumberFormat="1" applyFont="1" applyFill="1" applyBorder="1" applyAlignment="1">
      <alignment horizontal="center"/>
    </xf>
    <xf numFmtId="0" fontId="0" fillId="6" borderId="54" xfId="0" applyFill="1" applyBorder="1" applyAlignment="1">
      <alignment horizontal="center" vertical="center"/>
    </xf>
    <xf numFmtId="1" fontId="0" fillId="6" borderId="55" xfId="0" applyNumberFormat="1" applyFill="1" applyBorder="1" applyAlignment="1">
      <alignment horizontal="center"/>
    </xf>
    <xf numFmtId="0" fontId="0" fillId="6" borderId="19" xfId="0" applyFill="1" applyBorder="1" applyAlignment="1">
      <alignment horizontal="center" vertical="center"/>
    </xf>
    <xf numFmtId="1" fontId="0" fillId="6" borderId="30" xfId="0" applyNumberFormat="1" applyFill="1" applyBorder="1" applyAlignment="1">
      <alignment horizontal="center"/>
    </xf>
    <xf numFmtId="1" fontId="0" fillId="6" borderId="41" xfId="0" applyNumberFormat="1" applyFill="1" applyBorder="1" applyAlignment="1">
      <alignment horizontal="center"/>
    </xf>
    <xf numFmtId="1" fontId="6" fillId="6" borderId="4" xfId="0" applyNumberFormat="1" applyFont="1" applyFill="1" applyBorder="1" applyAlignment="1">
      <alignment horizontal="center"/>
    </xf>
    <xf numFmtId="1" fontId="6" fillId="6" borderId="5" xfId="0" applyNumberFormat="1" applyFont="1" applyFill="1" applyBorder="1" applyAlignment="1">
      <alignment horizontal="center"/>
    </xf>
    <xf numFmtId="0" fontId="29" fillId="21" borderId="59" xfId="0" applyFont="1" applyFill="1" applyBorder="1" applyAlignment="1">
      <alignment horizontal="center" vertical="center" wrapText="1"/>
    </xf>
    <xf numFmtId="0" fontId="29" fillId="21" borderId="53" xfId="0" applyFont="1" applyFill="1" applyBorder="1" applyAlignment="1">
      <alignment horizontal="center" vertical="center" wrapText="1"/>
    </xf>
    <xf numFmtId="0" fontId="31" fillId="21" borderId="62" xfId="0" applyFont="1" applyFill="1" applyBorder="1" applyAlignment="1">
      <alignment horizontal="center" vertical="center" wrapText="1"/>
    </xf>
    <xf numFmtId="0" fontId="30" fillId="21" borderId="62" xfId="0" applyFont="1" applyFill="1" applyBorder="1" applyAlignment="1">
      <alignment horizontal="center" vertical="center" wrapText="1"/>
    </xf>
    <xf numFmtId="0" fontId="18" fillId="0" borderId="44" xfId="0" applyFont="1" applyBorder="1" applyAlignment="1">
      <alignment horizontal="center"/>
    </xf>
    <xf numFmtId="0" fontId="18" fillId="23" borderId="60" xfId="0" applyFont="1" applyFill="1" applyBorder="1" applyAlignment="1">
      <alignment horizontal="center" vertical="center" wrapText="1"/>
    </xf>
    <xf numFmtId="0" fontId="18" fillId="23" borderId="1" xfId="0" applyFont="1" applyFill="1" applyBorder="1" applyAlignment="1">
      <alignment horizontal="center" vertical="center" wrapText="1"/>
    </xf>
    <xf numFmtId="0" fontId="18" fillId="23" borderId="57" xfId="0" applyFont="1" applyFill="1" applyBorder="1" applyAlignment="1">
      <alignment horizontal="center" vertical="center" wrapText="1"/>
    </xf>
    <xf numFmtId="0" fontId="30" fillId="23" borderId="44" xfId="0" applyFont="1" applyFill="1" applyBorder="1" applyAlignment="1">
      <alignment horizontal="center" vertical="center" wrapText="1"/>
    </xf>
    <xf numFmtId="0" fontId="18" fillId="0" borderId="1" xfId="0" applyFont="1" applyBorder="1" applyAlignment="1">
      <alignment horizontal="center"/>
    </xf>
    <xf numFmtId="0" fontId="40" fillId="24" borderId="64" xfId="0" applyFont="1" applyFill="1" applyBorder="1" applyAlignment="1">
      <alignment horizontal="center" wrapText="1"/>
    </xf>
    <xf numFmtId="0" fontId="40" fillId="24" borderId="65" xfId="0" applyFont="1" applyFill="1" applyBorder="1" applyAlignment="1">
      <alignment horizontal="center" wrapText="1"/>
    </xf>
    <xf numFmtId="0" fontId="40" fillId="24" borderId="66" xfId="0" applyFont="1" applyFill="1" applyBorder="1" applyAlignment="1">
      <alignment horizontal="center" wrapText="1"/>
    </xf>
    <xf numFmtId="0" fontId="40" fillId="24" borderId="67" xfId="0" applyFont="1" applyFill="1" applyBorder="1" applyAlignment="1">
      <alignment horizontal="center" wrapText="1"/>
    </xf>
    <xf numFmtId="0" fontId="41" fillId="42" borderId="1" xfId="0" applyFont="1" applyFill="1" applyBorder="1" applyAlignment="1" applyProtection="1">
      <alignment horizontal="center" wrapText="1"/>
      <protection locked="0"/>
    </xf>
    <xf numFmtId="0" fontId="41" fillId="42" borderId="30" xfId="0" applyFont="1" applyFill="1" applyBorder="1" applyAlignment="1" applyProtection="1">
      <alignment horizontal="center" wrapText="1"/>
      <protection locked="0"/>
    </xf>
    <xf numFmtId="0" fontId="42" fillId="42" borderId="66" xfId="0" applyFont="1" applyFill="1" applyBorder="1" applyAlignment="1" applyProtection="1">
      <alignment horizontal="center" wrapText="1"/>
      <protection locked="0"/>
    </xf>
    <xf numFmtId="0" fontId="42" fillId="42" borderId="67" xfId="0" applyFont="1" applyFill="1" applyBorder="1" applyAlignment="1" applyProtection="1">
      <alignment horizontal="center" wrapText="1"/>
      <protection locked="0"/>
    </xf>
    <xf numFmtId="0" fontId="18" fillId="0" borderId="0" xfId="0" applyFont="1"/>
    <xf numFmtId="0" fontId="27" fillId="0" borderId="0" xfId="0" applyFont="1" applyAlignment="1">
      <alignment wrapText="1"/>
    </xf>
    <xf numFmtId="0" fontId="49" fillId="23" borderId="64" xfId="0" applyFont="1" applyFill="1" applyBorder="1" applyAlignment="1">
      <alignment wrapText="1"/>
    </xf>
    <xf numFmtId="0" fontId="49" fillId="23" borderId="71" xfId="0" applyFont="1" applyFill="1" applyBorder="1" applyAlignment="1">
      <alignment wrapText="1"/>
    </xf>
    <xf numFmtId="0" fontId="49" fillId="23" borderId="73" xfId="0" applyFont="1" applyFill="1" applyBorder="1" applyAlignment="1">
      <alignment wrapText="1"/>
    </xf>
    <xf numFmtId="0" fontId="41" fillId="42" borderId="1" xfId="0" applyFont="1" applyFill="1" applyBorder="1" applyAlignment="1" applyProtection="1">
      <alignment wrapText="1"/>
      <protection locked="0"/>
    </xf>
    <xf numFmtId="0" fontId="27" fillId="0" borderId="1" xfId="0" applyFont="1" applyBorder="1" applyAlignment="1" applyProtection="1">
      <alignment wrapText="1"/>
      <protection locked="0"/>
    </xf>
    <xf numFmtId="0" fontId="42" fillId="42" borderId="72" xfId="0" applyFont="1" applyFill="1" applyBorder="1" applyAlignment="1" applyProtection="1">
      <alignment wrapText="1"/>
      <protection locked="0"/>
    </xf>
    <xf numFmtId="0" fontId="42" fillId="42" borderId="74" xfId="0" applyFont="1" applyFill="1" applyBorder="1" applyAlignment="1" applyProtection="1">
      <alignment wrapText="1"/>
      <protection locked="0"/>
    </xf>
    <xf numFmtId="0" fontId="0" fillId="8" borderId="0" xfId="0" applyFill="1" applyAlignment="1">
      <alignment horizontal="right"/>
    </xf>
    <xf numFmtId="0" fontId="18" fillId="0" borderId="1" xfId="0" applyFont="1" applyBorder="1" applyAlignment="1">
      <alignment horizontal="center" vertical="center"/>
    </xf>
    <xf numFmtId="0" fontId="53" fillId="56" borderId="76" xfId="0" applyFont="1" applyFill="1" applyBorder="1" applyAlignment="1">
      <alignment horizontal="center" vertical="center" wrapText="1"/>
    </xf>
    <xf numFmtId="0" fontId="53" fillId="56" borderId="75" xfId="0" applyFont="1" applyFill="1" applyBorder="1" applyAlignment="1">
      <alignment horizontal="center" vertical="center" wrapText="1"/>
    </xf>
    <xf numFmtId="0" fontId="27" fillId="18" borderId="9" xfId="0" applyFont="1" applyFill="1" applyBorder="1" applyAlignment="1" applyProtection="1">
      <alignment horizontal="center"/>
      <protection locked="0"/>
    </xf>
    <xf numFmtId="165" fontId="0" fillId="18" borderId="9" xfId="0" applyNumberFormat="1" applyFill="1" applyBorder="1" applyAlignment="1" applyProtection="1">
      <alignment horizontal="center"/>
      <protection locked="0"/>
    </xf>
    <xf numFmtId="165" fontId="0" fillId="6" borderId="1" xfId="0" applyNumberFormat="1" applyFill="1" applyBorder="1" applyAlignment="1" applyProtection="1">
      <alignment horizontal="center"/>
      <protection locked="0"/>
    </xf>
    <xf numFmtId="0" fontId="27" fillId="6" borderId="1" xfId="0" applyFont="1" applyFill="1" applyBorder="1" applyAlignment="1" applyProtection="1">
      <alignment horizontal="center"/>
      <protection locked="0"/>
    </xf>
    <xf numFmtId="165" fontId="18" fillId="6" borderId="1" xfId="0" applyNumberFormat="1" applyFont="1" applyFill="1" applyBorder="1" applyAlignment="1" applyProtection="1">
      <alignment horizontal="center"/>
      <protection locked="0"/>
    </xf>
    <xf numFmtId="0" fontId="56" fillId="24" borderId="82" xfId="0" applyFont="1" applyFill="1" applyBorder="1" applyAlignment="1">
      <alignment horizontal="center" vertical="center" wrapText="1"/>
    </xf>
    <xf numFmtId="0" fontId="32" fillId="24" borderId="82" xfId="0" applyFont="1" applyFill="1" applyBorder="1" applyAlignment="1">
      <alignment horizontal="center" vertical="center" wrapText="1"/>
    </xf>
    <xf numFmtId="1" fontId="58" fillId="58" borderId="33" xfId="0" applyNumberFormat="1" applyFont="1" applyFill="1" applyBorder="1" applyAlignment="1">
      <alignment horizontal="left" vertical="center" wrapText="1"/>
    </xf>
    <xf numFmtId="165" fontId="18" fillId="0" borderId="62" xfId="0" applyNumberFormat="1" applyFont="1" applyBorder="1" applyAlignment="1" applyProtection="1">
      <alignment horizontal="center"/>
      <protection locked="0"/>
    </xf>
    <xf numFmtId="165" fontId="18" fillId="0" borderId="45" xfId="0" applyNumberFormat="1" applyFont="1" applyBorder="1" applyAlignment="1" applyProtection="1">
      <alignment horizontal="center"/>
      <protection locked="0"/>
    </xf>
    <xf numFmtId="165" fontId="18" fillId="33" borderId="45" xfId="0" applyNumberFormat="1" applyFont="1" applyFill="1" applyBorder="1" applyAlignment="1" applyProtection="1">
      <alignment horizontal="center"/>
      <protection locked="0"/>
    </xf>
    <xf numFmtId="0" fontId="18" fillId="0" borderId="62" xfId="0" applyFont="1" applyBorder="1" applyAlignment="1" applyProtection="1">
      <alignment horizontal="center"/>
      <protection locked="0"/>
    </xf>
    <xf numFmtId="0" fontId="18" fillId="0" borderId="42" xfId="0" applyFont="1" applyBorder="1" applyAlignment="1" applyProtection="1">
      <alignment horizontal="center"/>
      <protection locked="0"/>
    </xf>
    <xf numFmtId="0" fontId="18" fillId="0" borderId="62"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33" borderId="45" xfId="0" applyFont="1" applyFill="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33" borderId="49" xfId="0" applyFont="1" applyFill="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1" fontId="6" fillId="7" borderId="93" xfId="0" applyNumberFormat="1" applyFont="1" applyFill="1" applyBorder="1" applyAlignment="1">
      <alignment horizontal="center"/>
    </xf>
    <xf numFmtId="1" fontId="0" fillId="6" borderId="94" xfId="0" applyNumberFormat="1" applyFill="1" applyBorder="1" applyAlignment="1">
      <alignment horizontal="center"/>
    </xf>
    <xf numFmtId="165" fontId="0" fillId="6" borderId="30" xfId="0" applyNumberFormat="1" applyFill="1" applyBorder="1" applyAlignment="1">
      <alignment horizontal="center"/>
    </xf>
    <xf numFmtId="165" fontId="0" fillId="6" borderId="41" xfId="0" applyNumberFormat="1" applyFill="1" applyBorder="1" applyAlignment="1">
      <alignment horizontal="center"/>
    </xf>
    <xf numFmtId="1" fontId="6" fillId="6" borderId="36" xfId="0" applyNumberFormat="1" applyFont="1" applyFill="1" applyBorder="1" applyAlignment="1">
      <alignment horizontal="center"/>
    </xf>
    <xf numFmtId="0" fontId="59" fillId="6" borderId="18" xfId="0" applyFont="1" applyFill="1" applyBorder="1" applyAlignment="1">
      <alignment horizontal="center" vertical="center" wrapText="1"/>
    </xf>
    <xf numFmtId="0" fontId="59" fillId="6" borderId="95" xfId="0" applyFont="1" applyFill="1" applyBorder="1" applyAlignment="1">
      <alignment horizontal="center" vertical="center" wrapText="1"/>
    </xf>
    <xf numFmtId="0" fontId="59" fillId="6" borderId="24" xfId="0" applyFont="1" applyFill="1" applyBorder="1" applyAlignment="1">
      <alignment horizontal="center" vertical="center" wrapText="1"/>
    </xf>
    <xf numFmtId="0" fontId="19" fillId="18" borderId="38" xfId="10" applyFill="1" applyBorder="1" applyAlignment="1" applyProtection="1">
      <alignment vertical="center"/>
      <protection locked="0"/>
    </xf>
    <xf numFmtId="0" fontId="7" fillId="0" borderId="0" xfId="0" applyFont="1" applyAlignment="1">
      <alignment vertical="center"/>
    </xf>
    <xf numFmtId="165" fontId="59" fillId="6" borderId="19" xfId="0" applyNumberFormat="1" applyFont="1" applyFill="1" applyBorder="1" applyAlignment="1">
      <alignment horizontal="center" vertical="center" wrapText="1"/>
    </xf>
    <xf numFmtId="165" fontId="59" fillId="6" borderId="14" xfId="0" applyNumberFormat="1" applyFont="1" applyFill="1" applyBorder="1" applyAlignment="1">
      <alignment horizontal="center" vertical="center" wrapText="1"/>
    </xf>
    <xf numFmtId="0" fontId="59" fillId="6" borderId="12" xfId="0" applyFont="1" applyFill="1" applyBorder="1" applyAlignment="1">
      <alignment horizontal="center" vertical="center" wrapText="1"/>
    </xf>
    <xf numFmtId="0" fontId="59" fillId="6" borderId="14" xfId="0" applyFont="1" applyFill="1" applyBorder="1" applyAlignment="1">
      <alignment horizontal="center" vertical="center" wrapText="1"/>
    </xf>
    <xf numFmtId="0" fontId="19" fillId="49" borderId="32" xfId="10" applyFill="1" applyBorder="1" applyAlignment="1" applyProtection="1">
      <alignment horizontal="center"/>
      <protection locked="0"/>
    </xf>
    <xf numFmtId="165" fontId="0" fillId="49" borderId="25" xfId="0" applyNumberFormat="1" applyFill="1" applyBorder="1"/>
    <xf numFmtId="0" fontId="0" fillId="49" borderId="25" xfId="0" applyFill="1" applyBorder="1"/>
    <xf numFmtId="0" fontId="0" fillId="49" borderId="17" xfId="0" applyFill="1" applyBorder="1"/>
    <xf numFmtId="14" fontId="18" fillId="14" borderId="44" xfId="0" applyNumberFormat="1" applyFont="1" applyFill="1" applyBorder="1" applyAlignment="1" applyProtection="1">
      <alignment horizontal="center" vertical="center" wrapText="1"/>
      <protection locked="0"/>
    </xf>
    <xf numFmtId="0" fontId="18" fillId="0" borderId="44" xfId="0" applyFont="1" applyBorder="1" applyAlignment="1">
      <alignment horizontal="center" vertical="center"/>
    </xf>
    <xf numFmtId="14" fontId="18" fillId="0" borderId="44" xfId="0" applyNumberFormat="1" applyFont="1" applyBorder="1" applyAlignment="1">
      <alignment horizontal="center" vertical="center"/>
    </xf>
    <xf numFmtId="0" fontId="27" fillId="6" borderId="30" xfId="0" applyFont="1" applyFill="1" applyBorder="1" applyAlignment="1" applyProtection="1">
      <alignment horizontal="center"/>
      <protection locked="0"/>
    </xf>
    <xf numFmtId="165" fontId="18" fillId="18" borderId="8" xfId="0" applyNumberFormat="1" applyFont="1" applyFill="1" applyBorder="1" applyAlignment="1" applyProtection="1">
      <alignment horizontal="center"/>
      <protection locked="0"/>
    </xf>
    <xf numFmtId="0" fontId="27" fillId="6" borderId="5" xfId="0" applyFont="1" applyFill="1" applyBorder="1" applyAlignment="1" applyProtection="1">
      <alignment horizontal="center"/>
      <protection locked="0"/>
    </xf>
    <xf numFmtId="165" fontId="18" fillId="6" borderId="5" xfId="0" applyNumberFormat="1" applyFont="1" applyFill="1" applyBorder="1" applyAlignment="1" applyProtection="1">
      <alignment horizontal="center"/>
      <protection locked="0"/>
    </xf>
    <xf numFmtId="0" fontId="27" fillId="18" borderId="10" xfId="0" applyFont="1" applyFill="1" applyBorder="1" applyAlignment="1" applyProtection="1">
      <alignment horizontal="center"/>
      <protection locked="0"/>
    </xf>
    <xf numFmtId="0" fontId="27" fillId="18" borderId="8" xfId="0" applyFont="1" applyFill="1" applyBorder="1" applyAlignment="1" applyProtection="1">
      <alignment horizontal="center"/>
      <protection locked="0"/>
    </xf>
    <xf numFmtId="165" fontId="32" fillId="33" borderId="23" xfId="0" applyNumberFormat="1" applyFont="1" applyFill="1" applyBorder="1" applyAlignment="1">
      <alignment horizontal="center" vertical="center"/>
    </xf>
    <xf numFmtId="165" fontId="32" fillId="25" borderId="23" xfId="0" applyNumberFormat="1" applyFont="1" applyFill="1" applyBorder="1" applyAlignment="1">
      <alignment horizontal="center" vertical="center"/>
    </xf>
    <xf numFmtId="0" fontId="53" fillId="39" borderId="97" xfId="0" applyFont="1" applyFill="1" applyBorder="1" applyAlignment="1">
      <alignment horizontal="center" vertical="center" wrapText="1"/>
    </xf>
    <xf numFmtId="0" fontId="53" fillId="39" borderId="25" xfId="0" applyFont="1" applyFill="1" applyBorder="1" applyAlignment="1">
      <alignment horizontal="center" vertical="center" wrapText="1"/>
    </xf>
    <xf numFmtId="165" fontId="32" fillId="61" borderId="23" xfId="0" applyNumberFormat="1" applyFont="1" applyFill="1" applyBorder="1" applyAlignment="1">
      <alignment horizontal="center" vertical="center"/>
    </xf>
    <xf numFmtId="0" fontId="0" fillId="0" borderId="6" xfId="0" applyBorder="1"/>
    <xf numFmtId="0" fontId="0" fillId="0" borderId="7" xfId="0" applyBorder="1"/>
    <xf numFmtId="0" fontId="18" fillId="0" borderId="31" xfId="0" applyFont="1" applyBorder="1" applyAlignment="1" applyProtection="1">
      <alignment horizontal="center"/>
      <protection locked="0"/>
    </xf>
    <xf numFmtId="0" fontId="18" fillId="0" borderId="7" xfId="0" applyFont="1" applyBorder="1" applyAlignment="1" applyProtection="1">
      <alignment horizontal="center"/>
      <protection locked="0"/>
    </xf>
    <xf numFmtId="9" fontId="18" fillId="0" borderId="6" xfId="1" applyFont="1" applyBorder="1" applyAlignment="1" applyProtection="1">
      <alignment horizontal="center"/>
      <protection locked="0"/>
    </xf>
    <xf numFmtId="0" fontId="56" fillId="24" borderId="38" xfId="0" applyFont="1" applyFill="1" applyBorder="1" applyAlignment="1">
      <alignment horizontal="center" vertical="center" wrapText="1"/>
    </xf>
    <xf numFmtId="0" fontId="32" fillId="24" borderId="39" xfId="0" applyFont="1" applyFill="1" applyBorder="1" applyAlignment="1">
      <alignment horizontal="center" vertical="center" wrapText="1"/>
    </xf>
    <xf numFmtId="0" fontId="32" fillId="24" borderId="28" xfId="0" applyFont="1" applyFill="1" applyBorder="1" applyAlignment="1">
      <alignment horizontal="center" vertical="center" wrapText="1"/>
    </xf>
    <xf numFmtId="0" fontId="18" fillId="33" borderId="53" xfId="0" applyFont="1" applyFill="1" applyBorder="1" applyAlignment="1" applyProtection="1">
      <alignment horizontal="center" vertical="center"/>
      <protection locked="0"/>
    </xf>
    <xf numFmtId="0" fontId="18" fillId="33" borderId="113" xfId="0" applyFont="1" applyFill="1" applyBorder="1" applyAlignment="1" applyProtection="1">
      <alignment horizontal="center" vertical="center"/>
      <protection locked="0"/>
    </xf>
    <xf numFmtId="1" fontId="57" fillId="0" borderId="51" xfId="0" applyNumberFormat="1" applyFont="1" applyBorder="1" applyAlignment="1">
      <alignment horizontal="center" vertical="center" wrapText="1"/>
    </xf>
    <xf numFmtId="1" fontId="57" fillId="0" borderId="53" xfId="0" applyNumberFormat="1" applyFont="1" applyBorder="1" applyAlignment="1">
      <alignment horizontal="center" vertical="center" wrapText="1"/>
    </xf>
    <xf numFmtId="0" fontId="57" fillId="64" borderId="53" xfId="0" applyFont="1" applyFill="1" applyBorder="1" applyAlignment="1">
      <alignment horizontal="center" vertical="center" wrapText="1"/>
    </xf>
    <xf numFmtId="0" fontId="18" fillId="31" borderId="40"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21" borderId="14" xfId="0" applyFont="1" applyFill="1" applyBorder="1" applyAlignment="1">
      <alignment horizontal="center" vertical="center" wrapText="1"/>
    </xf>
    <xf numFmtId="1" fontId="66" fillId="58" borderId="39" xfId="0" applyNumberFormat="1" applyFont="1" applyFill="1" applyBorder="1" applyAlignment="1">
      <alignment horizontal="left" vertical="center" wrapText="1"/>
    </xf>
    <xf numFmtId="1" fontId="37" fillId="0" borderId="62" xfId="0" applyNumberFormat="1" applyFont="1" applyBorder="1" applyAlignment="1" applyProtection="1">
      <alignment horizontal="center" vertical="center"/>
      <protection locked="0"/>
    </xf>
    <xf numFmtId="1" fontId="37" fillId="0" borderId="15" xfId="0" applyNumberFormat="1" applyFont="1" applyBorder="1" applyAlignment="1" applyProtection="1">
      <alignment horizontal="center" vertical="center"/>
      <protection locked="0"/>
    </xf>
    <xf numFmtId="9" fontId="37" fillId="64" borderId="45" xfId="0" applyNumberFormat="1" applyFont="1" applyFill="1" applyBorder="1" applyAlignment="1">
      <alignment horizontal="center" vertical="center"/>
    </xf>
    <xf numFmtId="1" fontId="37" fillId="0" borderId="18" xfId="0" applyNumberFormat="1" applyFont="1" applyBorder="1" applyAlignment="1" applyProtection="1">
      <alignment horizontal="center" vertical="center"/>
      <protection locked="0"/>
    </xf>
    <xf numFmtId="1" fontId="37" fillId="0" borderId="88" xfId="0" applyNumberFormat="1" applyFont="1" applyBorder="1" applyAlignment="1" applyProtection="1">
      <alignment horizontal="center" vertical="center"/>
      <protection locked="0"/>
    </xf>
    <xf numFmtId="9" fontId="37" fillId="64" borderId="49" xfId="0" applyNumberFormat="1" applyFont="1" applyFill="1" applyBorder="1" applyAlignment="1">
      <alignment horizontal="center" vertical="center"/>
    </xf>
    <xf numFmtId="1" fontId="18" fillId="0" borderId="62" xfId="0" applyNumberFormat="1" applyFont="1" applyBorder="1" applyAlignment="1" applyProtection="1">
      <alignment horizontal="center"/>
      <protection locked="0"/>
    </xf>
    <xf numFmtId="9" fontId="18" fillId="0" borderId="45" xfId="0" applyNumberFormat="1" applyFont="1" applyBorder="1" applyAlignment="1" applyProtection="1">
      <alignment horizontal="center"/>
      <protection locked="0"/>
    </xf>
    <xf numFmtId="9" fontId="18" fillId="0" borderId="62" xfId="0" applyNumberFormat="1" applyFont="1" applyBorder="1" applyAlignment="1" applyProtection="1">
      <alignment horizontal="center"/>
      <protection locked="0"/>
    </xf>
    <xf numFmtId="0" fontId="18" fillId="0" borderId="0" xfId="0" applyFont="1" applyProtection="1">
      <protection locked="0"/>
    </xf>
    <xf numFmtId="0" fontId="18" fillId="0" borderId="8" xfId="0" applyFont="1" applyBorder="1" applyAlignment="1" applyProtection="1">
      <alignment horizontal="center"/>
      <protection locked="0"/>
    </xf>
    <xf numFmtId="0" fontId="18" fillId="0" borderId="45"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18" fillId="0" borderId="88" xfId="0" applyFont="1" applyBorder="1" applyAlignment="1" applyProtection="1">
      <alignment horizontal="center"/>
      <protection locked="0"/>
    </xf>
    <xf numFmtId="0" fontId="18" fillId="0" borderId="46" xfId="0" applyFont="1" applyBorder="1" applyAlignment="1" applyProtection="1">
      <alignment horizontal="center"/>
      <protection locked="0"/>
    </xf>
    <xf numFmtId="0" fontId="18" fillId="0" borderId="49" xfId="0" applyFont="1" applyBorder="1" applyAlignment="1" applyProtection="1">
      <alignment horizontal="center"/>
      <protection locked="0"/>
    </xf>
    <xf numFmtId="0" fontId="18" fillId="0" borderId="18" xfId="0" applyFont="1" applyBorder="1" applyAlignment="1" applyProtection="1">
      <alignment horizontal="center"/>
      <protection locked="0"/>
    </xf>
    <xf numFmtId="1" fontId="57" fillId="0" borderId="0" xfId="0" applyNumberFormat="1" applyFont="1" applyAlignment="1">
      <alignment horizontal="center" vertical="center" wrapText="1"/>
    </xf>
    <xf numFmtId="0" fontId="57" fillId="64" borderId="52" xfId="0" applyFont="1" applyFill="1" applyBorder="1" applyAlignment="1">
      <alignment horizontal="center" vertical="center" wrapText="1"/>
    </xf>
    <xf numFmtId="1" fontId="18" fillId="31" borderId="45" xfId="0" applyNumberFormat="1" applyFont="1" applyFill="1" applyBorder="1" applyAlignment="1" applyProtection="1">
      <alignment horizontal="center"/>
      <protection locked="0"/>
    </xf>
    <xf numFmtId="1" fontId="18" fillId="31" borderId="49" xfId="0" applyNumberFormat="1" applyFont="1" applyFill="1" applyBorder="1" applyAlignment="1" applyProtection="1">
      <alignment horizontal="center"/>
      <protection locked="0"/>
    </xf>
    <xf numFmtId="9" fontId="37" fillId="59" borderId="45" xfId="0" applyNumberFormat="1" applyFont="1" applyFill="1" applyBorder="1" applyAlignment="1">
      <alignment horizontal="center" vertical="center"/>
    </xf>
    <xf numFmtId="9" fontId="37" fillId="59" borderId="49" xfId="0" applyNumberFormat="1" applyFont="1" applyFill="1" applyBorder="1" applyAlignment="1">
      <alignment horizontal="center" vertical="center"/>
    </xf>
    <xf numFmtId="0" fontId="19" fillId="62" borderId="40" xfId="10" applyFill="1" applyBorder="1" applyAlignment="1" applyProtection="1">
      <alignment vertical="center"/>
      <protection locked="0"/>
    </xf>
    <xf numFmtId="0" fontId="19" fillId="62" borderId="99" xfId="10" applyFill="1" applyBorder="1" applyAlignment="1" applyProtection="1">
      <alignment vertical="center"/>
      <protection locked="0"/>
    </xf>
    <xf numFmtId="0" fontId="61" fillId="25" borderId="119" xfId="0" applyFont="1" applyFill="1" applyBorder="1" applyAlignment="1">
      <alignment vertical="center"/>
    </xf>
    <xf numFmtId="0" fontId="61" fillId="25" borderId="102" xfId="0" applyFont="1" applyFill="1" applyBorder="1" applyAlignment="1">
      <alignment vertical="center"/>
    </xf>
    <xf numFmtId="0" fontId="61" fillId="25" borderId="101" xfId="0" applyFont="1" applyFill="1" applyBorder="1" applyAlignment="1">
      <alignment vertical="center"/>
    </xf>
    <xf numFmtId="0" fontId="61" fillId="19" borderId="117" xfId="0" applyFont="1" applyFill="1" applyBorder="1" applyAlignment="1">
      <alignment vertical="center"/>
    </xf>
    <xf numFmtId="0" fontId="61" fillId="19" borderId="25" xfId="0" applyFont="1" applyFill="1" applyBorder="1" applyAlignment="1">
      <alignment vertical="center"/>
    </xf>
    <xf numFmtId="0" fontId="61" fillId="19" borderId="100" xfId="0" applyFont="1" applyFill="1" applyBorder="1" applyAlignment="1">
      <alignment vertical="center"/>
    </xf>
    <xf numFmtId="9" fontId="0" fillId="6" borderId="4" xfId="1" applyFont="1" applyFill="1" applyBorder="1" applyAlignment="1">
      <alignment horizontal="center"/>
    </xf>
    <xf numFmtId="9" fontId="0" fillId="6" borderId="37" xfId="1" applyFont="1" applyFill="1" applyBorder="1" applyAlignment="1">
      <alignment horizontal="center"/>
    </xf>
    <xf numFmtId="9" fontId="0" fillId="6" borderId="6" xfId="1" applyFont="1" applyFill="1" applyBorder="1" applyAlignment="1">
      <alignment horizontal="center"/>
    </xf>
    <xf numFmtId="9" fontId="0" fillId="6" borderId="125" xfId="1" applyFont="1" applyFill="1" applyBorder="1" applyAlignment="1">
      <alignment horizontal="center"/>
    </xf>
    <xf numFmtId="9" fontId="6" fillId="6" borderId="2" xfId="0" applyNumberFormat="1" applyFont="1" applyFill="1" applyBorder="1" applyAlignment="1">
      <alignment horizontal="center"/>
    </xf>
    <xf numFmtId="9" fontId="6" fillId="6" borderId="3" xfId="0" applyNumberFormat="1" applyFont="1" applyFill="1" applyBorder="1" applyAlignment="1">
      <alignment horizontal="center"/>
    </xf>
    <xf numFmtId="1" fontId="0" fillId="0" borderId="47" xfId="0" applyNumberFormat="1" applyBorder="1" applyAlignment="1" applyProtection="1">
      <alignment horizontal="center"/>
      <protection locked="0"/>
    </xf>
    <xf numFmtId="0" fontId="0" fillId="4" borderId="12" xfId="0" applyFill="1" applyBorder="1" applyAlignment="1">
      <alignment horizontal="center"/>
    </xf>
    <xf numFmtId="0" fontId="0" fillId="4" borderId="14" xfId="0" applyFill="1" applyBorder="1" applyAlignment="1">
      <alignment horizontal="center"/>
    </xf>
    <xf numFmtId="0" fontId="30" fillId="23" borderId="55" xfId="0" applyFont="1" applyFill="1" applyBorder="1" applyAlignment="1">
      <alignment horizontal="center" vertical="center" wrapText="1"/>
    </xf>
    <xf numFmtId="0" fontId="18" fillId="23" borderId="44" xfId="0" applyFont="1" applyFill="1" applyBorder="1" applyAlignment="1">
      <alignment horizontal="center" vertical="center"/>
    </xf>
    <xf numFmtId="0" fontId="18" fillId="23" borderId="62" xfId="0" applyFont="1" applyFill="1" applyBorder="1" applyAlignment="1">
      <alignment horizontal="center" vertical="center"/>
    </xf>
    <xf numFmtId="0" fontId="18" fillId="23" borderId="42" xfId="0" applyFont="1" applyFill="1" applyBorder="1" applyAlignment="1">
      <alignment horizontal="center" vertical="center"/>
    </xf>
    <xf numFmtId="165" fontId="32" fillId="65" borderId="23" xfId="0" applyNumberFormat="1" applyFont="1" applyFill="1" applyBorder="1" applyAlignment="1">
      <alignment horizontal="center" vertical="center"/>
    </xf>
    <xf numFmtId="165" fontId="0" fillId="18" borderId="8" xfId="0" applyNumberFormat="1" applyFill="1" applyBorder="1" applyAlignment="1" applyProtection="1">
      <alignment horizontal="center"/>
      <protection locked="0"/>
    </xf>
    <xf numFmtId="0" fontId="27" fillId="18" borderId="50" xfId="0" applyFont="1" applyFill="1" applyBorder="1" applyAlignment="1" applyProtection="1">
      <alignment horizontal="center"/>
      <protection locked="0"/>
    </xf>
    <xf numFmtId="165" fontId="3" fillId="0" borderId="62" xfId="0" applyNumberFormat="1" applyFont="1" applyBorder="1" applyAlignment="1">
      <alignment horizontal="center"/>
    </xf>
    <xf numFmtId="165" fontId="3" fillId="0" borderId="44" xfId="0" applyNumberFormat="1" applyFont="1" applyBorder="1" applyAlignment="1">
      <alignment horizontal="center"/>
    </xf>
    <xf numFmtId="165" fontId="3" fillId="0" borderId="63" xfId="0" applyNumberFormat="1" applyFont="1" applyBorder="1" applyAlignment="1">
      <alignment horizontal="center"/>
    </xf>
    <xf numFmtId="0" fontId="18" fillId="0" borderId="18" xfId="0" applyFont="1" applyBorder="1" applyAlignment="1">
      <alignment horizontal="center" wrapText="1"/>
    </xf>
    <xf numFmtId="0" fontId="18" fillId="0" borderId="75" xfId="0" applyFont="1" applyBorder="1" applyAlignment="1">
      <alignment horizontal="center" wrapText="1"/>
    </xf>
    <xf numFmtId="0" fontId="32" fillId="33" borderId="24" xfId="0" applyFont="1" applyFill="1" applyBorder="1" applyAlignment="1">
      <alignment horizontal="center" wrapText="1"/>
    </xf>
    <xf numFmtId="0" fontId="18" fillId="0" borderId="88" xfId="0" applyFont="1" applyBorder="1" applyAlignment="1">
      <alignment horizontal="center" wrapText="1"/>
    </xf>
    <xf numFmtId="0" fontId="32" fillId="25" borderId="24" xfId="0" applyFont="1" applyFill="1" applyBorder="1" applyAlignment="1">
      <alignment horizontal="center" wrapText="1"/>
    </xf>
    <xf numFmtId="165" fontId="3" fillId="4" borderId="8" xfId="0" applyNumberFormat="1" applyFont="1" applyFill="1" applyBorder="1" applyAlignment="1">
      <alignment horizontal="center"/>
    </xf>
    <xf numFmtId="165" fontId="3" fillId="9" borderId="8" xfId="0" applyNumberFormat="1" applyFont="1" applyFill="1" applyBorder="1" applyAlignment="1">
      <alignment horizontal="center"/>
    </xf>
    <xf numFmtId="165" fontId="18" fillId="25" borderId="8" xfId="0" applyNumberFormat="1" applyFont="1" applyFill="1" applyBorder="1" applyAlignment="1" applyProtection="1">
      <alignment horizontal="center"/>
      <protection locked="0"/>
    </xf>
    <xf numFmtId="165" fontId="18" fillId="25" borderId="46" xfId="0" applyNumberFormat="1" applyFont="1" applyFill="1" applyBorder="1" applyAlignment="1" applyProtection="1">
      <alignment horizontal="center"/>
      <protection locked="0"/>
    </xf>
    <xf numFmtId="0" fontId="0" fillId="14" borderId="2" xfId="0" applyFill="1" applyBorder="1" applyAlignment="1" applyProtection="1">
      <alignment horizontal="center" vertical="center" wrapText="1"/>
      <protection locked="0"/>
    </xf>
    <xf numFmtId="14" fontId="18" fillId="14" borderId="20" xfId="0" applyNumberFormat="1" applyFont="1" applyFill="1" applyBorder="1" applyAlignment="1" applyProtection="1">
      <alignment horizontal="center" vertical="center" wrapText="1"/>
      <protection locked="0"/>
    </xf>
    <xf numFmtId="0" fontId="18" fillId="14" borderId="36" xfId="0" applyFont="1" applyFill="1" applyBorder="1" applyAlignment="1" applyProtection="1">
      <alignment horizontal="center" vertical="center" wrapText="1"/>
      <protection locked="0"/>
    </xf>
    <xf numFmtId="0" fontId="42" fillId="14" borderId="36" xfId="0" applyFont="1" applyFill="1" applyBorder="1" applyAlignment="1">
      <alignment horizontal="center" vertical="center" wrapText="1"/>
    </xf>
    <xf numFmtId="0" fontId="18" fillId="59" borderId="36" xfId="0" applyFont="1" applyFill="1" applyBorder="1" applyAlignment="1" applyProtection="1">
      <alignment horizontal="center" vertical="center" wrapText="1"/>
      <protection locked="0"/>
    </xf>
    <xf numFmtId="0" fontId="30" fillId="59" borderId="33" xfId="0" applyFont="1" applyFill="1" applyBorder="1" applyAlignment="1" applyProtection="1">
      <alignment horizontal="left" vertical="center" wrapText="1"/>
      <protection locked="0"/>
    </xf>
    <xf numFmtId="0" fontId="0" fillId="14" borderId="4" xfId="0" applyFill="1" applyBorder="1" applyProtection="1">
      <protection locked="0"/>
    </xf>
    <xf numFmtId="0" fontId="0" fillId="14" borderId="6" xfId="0" applyFill="1" applyBorder="1" applyProtection="1">
      <protection locked="0"/>
    </xf>
    <xf numFmtId="14" fontId="18" fillId="14" borderId="95" xfId="0" applyNumberFormat="1" applyFont="1" applyFill="1" applyBorder="1" applyAlignment="1" applyProtection="1">
      <alignment horizontal="center" vertical="center" wrapText="1"/>
      <protection locked="0"/>
    </xf>
    <xf numFmtId="165" fontId="3" fillId="4" borderId="11" xfId="0" applyNumberFormat="1" applyFont="1" applyFill="1" applyBorder="1" applyAlignment="1">
      <alignment horizontal="center"/>
    </xf>
    <xf numFmtId="165" fontId="3" fillId="2" borderId="2" xfId="0" applyNumberFormat="1" applyFont="1" applyFill="1" applyBorder="1" applyAlignment="1">
      <alignment horizontal="center"/>
    </xf>
    <xf numFmtId="165" fontId="3" fillId="2" borderId="20"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9" borderId="11" xfId="0" applyNumberFormat="1" applyFont="1" applyFill="1" applyBorder="1" applyAlignment="1">
      <alignment horizontal="center"/>
    </xf>
    <xf numFmtId="165" fontId="3" fillId="9" borderId="2" xfId="0" applyNumberFormat="1" applyFont="1" applyFill="1" applyBorder="1" applyAlignment="1">
      <alignment horizontal="center"/>
    </xf>
    <xf numFmtId="165" fontId="3" fillId="9" borderId="20" xfId="0" applyNumberFormat="1" applyFont="1" applyFill="1" applyBorder="1" applyAlignment="1">
      <alignment horizontal="center"/>
    </xf>
    <xf numFmtId="165" fontId="3" fillId="9" borderId="3" xfId="0" applyNumberFormat="1" applyFont="1" applyFill="1" applyBorder="1" applyAlignment="1">
      <alignment horizontal="center"/>
    </xf>
    <xf numFmtId="165" fontId="3" fillId="8" borderId="11" xfId="0" applyNumberFormat="1" applyFont="1" applyFill="1" applyBorder="1" applyAlignment="1">
      <alignment horizontal="center"/>
    </xf>
    <xf numFmtId="165" fontId="3" fillId="8" borderId="2" xfId="0" applyNumberFormat="1" applyFont="1" applyFill="1" applyBorder="1" applyAlignment="1">
      <alignment horizontal="center"/>
    </xf>
    <xf numFmtId="165" fontId="3" fillId="8" borderId="20" xfId="0" applyNumberFormat="1" applyFont="1" applyFill="1" applyBorder="1" applyAlignment="1">
      <alignment horizontal="center"/>
    </xf>
    <xf numFmtId="165" fontId="3" fillId="8" borderId="3" xfId="0" applyNumberFormat="1" applyFont="1" applyFill="1" applyBorder="1" applyAlignment="1">
      <alignment horizontal="center"/>
    </xf>
    <xf numFmtId="165" fontId="3" fillId="60" borderId="11" xfId="0" applyNumberFormat="1" applyFont="1" applyFill="1" applyBorder="1" applyAlignment="1">
      <alignment horizontal="center"/>
    </xf>
    <xf numFmtId="165" fontId="3" fillId="60" borderId="2" xfId="0" applyNumberFormat="1" applyFont="1" applyFill="1" applyBorder="1" applyAlignment="1">
      <alignment horizontal="center"/>
    </xf>
    <xf numFmtId="165" fontId="3" fillId="60" borderId="20" xfId="0" applyNumberFormat="1" applyFont="1" applyFill="1" applyBorder="1" applyAlignment="1">
      <alignment horizontal="center"/>
    </xf>
    <xf numFmtId="165" fontId="3" fillId="60" borderId="3" xfId="0" applyNumberFormat="1" applyFont="1" applyFill="1" applyBorder="1" applyAlignment="1">
      <alignment horizontal="center"/>
    </xf>
    <xf numFmtId="165" fontId="3" fillId="4" borderId="36" xfId="0" applyNumberFormat="1" applyFont="1" applyFill="1" applyBorder="1" applyAlignment="1">
      <alignment horizontal="center"/>
    </xf>
    <xf numFmtId="165" fontId="3" fillId="4" borderId="20" xfId="0" applyNumberFormat="1" applyFont="1" applyFill="1" applyBorder="1" applyAlignment="1">
      <alignment horizontal="center"/>
    </xf>
    <xf numFmtId="165" fontId="3" fillId="4" borderId="3" xfId="0" applyNumberFormat="1" applyFont="1" applyFill="1" applyBorder="1" applyAlignment="1">
      <alignment horizontal="center"/>
    </xf>
    <xf numFmtId="165" fontId="0" fillId="6" borderId="4" xfId="0" applyNumberFormat="1" applyFill="1" applyBorder="1" applyAlignment="1" applyProtection="1">
      <alignment horizontal="center"/>
      <protection locked="0"/>
    </xf>
    <xf numFmtId="165" fontId="0" fillId="6" borderId="5" xfId="0" applyNumberFormat="1" applyFill="1" applyBorder="1" applyAlignment="1" applyProtection="1">
      <alignment horizontal="center"/>
      <protection locked="0"/>
    </xf>
    <xf numFmtId="0" fontId="27" fillId="6" borderId="4" xfId="0" applyFont="1" applyFill="1" applyBorder="1" applyAlignment="1" applyProtection="1">
      <alignment horizontal="center"/>
      <protection locked="0"/>
    </xf>
    <xf numFmtId="165" fontId="18" fillId="6" borderId="4" xfId="0" applyNumberFormat="1" applyFont="1" applyFill="1" applyBorder="1" applyAlignment="1" applyProtection="1">
      <alignment horizontal="center"/>
      <protection locked="0"/>
    </xf>
    <xf numFmtId="0" fontId="18" fillId="21" borderId="82" xfId="0" applyFont="1" applyFill="1" applyBorder="1" applyAlignment="1">
      <alignment horizontal="center" vertical="center" wrapText="1"/>
    </xf>
    <xf numFmtId="0" fontId="18" fillId="31" borderId="82" xfId="0" applyFont="1" applyFill="1" applyBorder="1" applyAlignment="1">
      <alignment horizontal="center" vertical="center" wrapText="1"/>
    </xf>
    <xf numFmtId="0" fontId="18" fillId="31" borderId="52" xfId="0" applyFont="1" applyFill="1" applyBorder="1" applyAlignment="1">
      <alignment horizontal="center" vertical="center" wrapText="1"/>
    </xf>
    <xf numFmtId="0" fontId="18" fillId="64" borderId="59" xfId="0" applyFont="1" applyFill="1" applyBorder="1" applyAlignment="1">
      <alignment horizontal="center" vertical="center" wrapText="1"/>
    </xf>
    <xf numFmtId="1" fontId="18" fillId="0" borderId="59" xfId="0" applyNumberFormat="1" applyFont="1" applyBorder="1" applyAlignment="1">
      <alignment horizontal="center" vertical="center" wrapText="1"/>
    </xf>
    <xf numFmtId="1" fontId="18" fillId="0" borderId="51" xfId="0" applyNumberFormat="1" applyFont="1" applyBorder="1" applyAlignment="1">
      <alignment horizontal="center" vertical="center" wrapText="1"/>
    </xf>
    <xf numFmtId="1" fontId="6" fillId="5" borderId="132" xfId="0" applyNumberFormat="1" applyFont="1" applyFill="1" applyBorder="1" applyAlignment="1" applyProtection="1">
      <alignment horizontal="left" vertical="center" wrapText="1"/>
      <protection locked="0"/>
    </xf>
    <xf numFmtId="1" fontId="19" fillId="7" borderId="9" xfId="10" applyNumberFormat="1" applyFill="1" applyBorder="1" applyProtection="1">
      <protection locked="0"/>
    </xf>
    <xf numFmtId="1" fontId="19" fillId="7" borderId="10" xfId="10" applyNumberFormat="1" applyFill="1" applyBorder="1" applyProtection="1">
      <protection locked="0"/>
    </xf>
    <xf numFmtId="1" fontId="65" fillId="58" borderId="23" xfId="0" applyNumberFormat="1" applyFont="1" applyFill="1" applyBorder="1" applyAlignment="1">
      <alignment horizontal="left" vertical="center" wrapText="1"/>
    </xf>
    <xf numFmtId="1" fontId="18" fillId="0" borderId="53" xfId="0" applyNumberFormat="1" applyFont="1" applyBorder="1" applyAlignment="1">
      <alignment horizontal="center" vertical="center" wrapText="1"/>
    </xf>
    <xf numFmtId="1" fontId="18" fillId="0" borderId="0" xfId="0" applyNumberFormat="1" applyFont="1" applyAlignment="1">
      <alignment horizontal="center" vertical="center" wrapText="1"/>
    </xf>
    <xf numFmtId="0" fontId="18" fillId="64" borderId="52" xfId="0" applyFont="1" applyFill="1" applyBorder="1" applyAlignment="1">
      <alignment horizontal="center" vertical="center" wrapText="1"/>
    </xf>
    <xf numFmtId="1" fontId="37" fillId="0" borderId="16" xfId="0" applyNumberFormat="1" applyFont="1" applyBorder="1" applyAlignment="1">
      <alignment horizontal="center" vertical="center"/>
    </xf>
    <xf numFmtId="1" fontId="37" fillId="0" borderId="126" xfId="0" applyNumberFormat="1" applyFont="1" applyBorder="1" applyAlignment="1">
      <alignment horizontal="center" vertical="center"/>
    </xf>
    <xf numFmtId="9" fontId="37" fillId="64" borderId="26" xfId="0" applyNumberFormat="1" applyFont="1" applyFill="1" applyBorder="1" applyAlignment="1">
      <alignment horizontal="center" vertical="center"/>
    </xf>
    <xf numFmtId="1" fontId="5" fillId="5" borderId="23" xfId="0" applyNumberFormat="1" applyFont="1" applyFill="1" applyBorder="1" applyAlignment="1">
      <alignment horizontal="left" vertical="center" wrapText="1"/>
    </xf>
    <xf numFmtId="0" fontId="0" fillId="7" borderId="9" xfId="0" applyFill="1" applyBorder="1"/>
    <xf numFmtId="0" fontId="0" fillId="7" borderId="10" xfId="0" applyFill="1" applyBorder="1"/>
    <xf numFmtId="0" fontId="22" fillId="66" borderId="0" xfId="0" applyFont="1" applyFill="1"/>
    <xf numFmtId="0" fontId="0" fillId="67" borderId="0" xfId="0" applyFill="1"/>
    <xf numFmtId="0" fontId="0" fillId="66" borderId="0" xfId="0" applyFill="1"/>
    <xf numFmtId="0" fontId="3" fillId="0" borderId="57" xfId="0" applyFont="1" applyBorder="1"/>
    <xf numFmtId="0" fontId="0" fillId="0" borderId="58" xfId="0" applyBorder="1"/>
    <xf numFmtId="0" fontId="0" fillId="0" borderId="56" xfId="0" applyBorder="1"/>
    <xf numFmtId="0" fontId="3" fillId="0" borderId="58" xfId="0" applyFont="1" applyBorder="1"/>
    <xf numFmtId="0" fontId="3" fillId="0" borderId="56" xfId="0" applyFont="1" applyBorder="1"/>
    <xf numFmtId="0" fontId="3" fillId="0" borderId="60" xfId="0" applyFont="1" applyBorder="1"/>
    <xf numFmtId="0" fontId="0" fillId="0" borderId="61" xfId="0" applyBorder="1"/>
    <xf numFmtId="0" fontId="0" fillId="0" borderId="53" xfId="0" applyBorder="1"/>
    <xf numFmtId="0" fontId="0" fillId="0" borderId="57" xfId="0" applyBorder="1"/>
    <xf numFmtId="0" fontId="0" fillId="0" borderId="59" xfId="0" applyBorder="1"/>
    <xf numFmtId="0" fontId="0" fillId="0" borderId="42" xfId="0" applyBorder="1"/>
    <xf numFmtId="0" fontId="0" fillId="0" borderId="62" xfId="0" applyBorder="1"/>
    <xf numFmtId="0" fontId="0" fillId="0" borderId="63" xfId="0" applyBorder="1"/>
    <xf numFmtId="0" fontId="0" fillId="0" borderId="44" xfId="0" applyBorder="1"/>
    <xf numFmtId="0" fontId="0" fillId="18" borderId="0" xfId="0" applyFill="1"/>
    <xf numFmtId="0" fontId="0" fillId="18" borderId="1" xfId="0" applyFill="1" applyBorder="1"/>
    <xf numFmtId="0" fontId="3" fillId="0" borderId="61" xfId="0" applyFont="1" applyBorder="1"/>
    <xf numFmtId="0" fontId="3" fillId="18" borderId="2" xfId="0" applyFont="1" applyFill="1" applyBorder="1"/>
    <xf numFmtId="0" fontId="0" fillId="18" borderId="20" xfId="0" applyFill="1" applyBorder="1"/>
    <xf numFmtId="0" fontId="0" fillId="18" borderId="3" xfId="0" applyFill="1" applyBorder="1"/>
    <xf numFmtId="0" fontId="0" fillId="18" borderId="4" xfId="0" applyFill="1" applyBorder="1"/>
    <xf numFmtId="0" fontId="0" fillId="18" borderId="5" xfId="0" applyFill="1" applyBorder="1"/>
    <xf numFmtId="0" fontId="0" fillId="18" borderId="6" xfId="0" applyFill="1" applyBorder="1"/>
    <xf numFmtId="0" fontId="0" fillId="18" borderId="31" xfId="0" applyFill="1" applyBorder="1"/>
    <xf numFmtId="0" fontId="0" fillId="18" borderId="7" xfId="0" applyFill="1" applyBorder="1"/>
    <xf numFmtId="0" fontId="3" fillId="0" borderId="0" xfId="0" applyFont="1"/>
    <xf numFmtId="0" fontId="67" fillId="0" borderId="63" xfId="0" applyFont="1" applyBorder="1"/>
    <xf numFmtId="0" fontId="67" fillId="0" borderId="62" xfId="0" applyFont="1" applyBorder="1"/>
    <xf numFmtId="0" fontId="67" fillId="0" borderId="0" xfId="0" applyFont="1"/>
    <xf numFmtId="0" fontId="3" fillId="68" borderId="58" xfId="0" applyFont="1" applyFill="1" applyBorder="1"/>
    <xf numFmtId="0" fontId="3" fillId="68" borderId="0" xfId="0" applyFont="1" applyFill="1"/>
    <xf numFmtId="0" fontId="3" fillId="68" borderId="60" xfId="0" applyFont="1" applyFill="1" applyBorder="1"/>
    <xf numFmtId="0" fontId="0" fillId="68" borderId="53" xfId="0" applyFill="1" applyBorder="1"/>
    <xf numFmtId="0" fontId="0" fillId="68" borderId="0" xfId="0" applyFill="1"/>
    <xf numFmtId="0" fontId="0" fillId="68" borderId="59" xfId="0" applyFill="1" applyBorder="1"/>
    <xf numFmtId="0" fontId="0" fillId="68" borderId="62" xfId="0" applyFill="1" applyBorder="1"/>
    <xf numFmtId="0" fontId="0" fillId="68" borderId="44" xfId="0" applyFill="1" applyBorder="1"/>
    <xf numFmtId="0" fontId="3" fillId="68" borderId="56" xfId="0" applyFont="1" applyFill="1" applyBorder="1"/>
    <xf numFmtId="0" fontId="0" fillId="68" borderId="58" xfId="0" applyFill="1" applyBorder="1"/>
    <xf numFmtId="0" fontId="0" fillId="68" borderId="42" xfId="0" applyFill="1" applyBorder="1"/>
    <xf numFmtId="1" fontId="3" fillId="0" borderId="16" xfId="0" applyNumberFormat="1" applyFont="1" applyBorder="1" applyAlignment="1">
      <alignment horizontal="center"/>
    </xf>
    <xf numFmtId="1" fontId="3" fillId="0" borderId="26" xfId="0" applyNumberFormat="1" applyFont="1" applyBorder="1" applyAlignment="1">
      <alignment horizontal="center"/>
    </xf>
    <xf numFmtId="0" fontId="0" fillId="0" borderId="16" xfId="0" applyBorder="1" applyAlignment="1">
      <alignment horizontal="center"/>
    </xf>
    <xf numFmtId="1" fontId="0" fillId="0" borderId="26" xfId="0" applyNumberFormat="1" applyBorder="1" applyAlignment="1">
      <alignment horizontal="center"/>
    </xf>
    <xf numFmtId="1" fontId="3" fillId="0" borderId="97" xfId="0" applyNumberFormat="1" applyFont="1" applyBorder="1" applyAlignment="1">
      <alignment horizontal="center"/>
    </xf>
    <xf numFmtId="1" fontId="3" fillId="13" borderId="16" xfId="0" applyNumberFormat="1" applyFont="1" applyFill="1" applyBorder="1" applyAlignment="1">
      <alignment horizontal="center"/>
    </xf>
    <xf numFmtId="1" fontId="3" fillId="13" borderId="126" xfId="0" applyNumberFormat="1" applyFont="1" applyFill="1" applyBorder="1" applyAlignment="1">
      <alignment horizontal="center"/>
    </xf>
    <xf numFmtId="1" fontId="3" fillId="13" borderId="12" xfId="0" applyNumberFormat="1" applyFont="1" applyFill="1" applyBorder="1" applyAlignment="1">
      <alignment horizontal="center"/>
    </xf>
    <xf numFmtId="164" fontId="0" fillId="7" borderId="32" xfId="0" applyNumberFormat="1" applyFill="1" applyBorder="1" applyAlignment="1">
      <alignment horizontal="left"/>
    </xf>
    <xf numFmtId="1" fontId="32" fillId="0" borderId="16" xfId="0" applyNumberFormat="1" applyFont="1" applyBorder="1" applyAlignment="1">
      <alignment horizontal="center"/>
    </xf>
    <xf numFmtId="9" fontId="32" fillId="3" borderId="16" xfId="0" applyNumberFormat="1" applyFont="1" applyFill="1" applyBorder="1" applyAlignment="1">
      <alignment horizontal="center"/>
    </xf>
    <xf numFmtId="9" fontId="32" fillId="14" borderId="16" xfId="0" applyNumberFormat="1" applyFont="1" applyFill="1" applyBorder="1" applyAlignment="1">
      <alignment horizontal="center"/>
    </xf>
    <xf numFmtId="9" fontId="32" fillId="14" borderId="23" xfId="0" applyNumberFormat="1" applyFont="1" applyFill="1" applyBorder="1" applyAlignment="1">
      <alignment horizontal="center"/>
    </xf>
    <xf numFmtId="0" fontId="52" fillId="21" borderId="53" xfId="0" applyFont="1" applyFill="1" applyBorder="1" applyAlignment="1">
      <alignment horizontal="center" vertical="center" wrapText="1"/>
    </xf>
    <xf numFmtId="0" fontId="51" fillId="21" borderId="62" xfId="0" applyFont="1" applyFill="1" applyBorder="1" applyAlignment="1">
      <alignment horizontal="center" vertical="center" wrapText="1"/>
    </xf>
    <xf numFmtId="0" fontId="30" fillId="0" borderId="44" xfId="0" applyFont="1" applyBorder="1" applyAlignment="1">
      <alignment horizontal="center" vertical="center" wrapText="1"/>
    </xf>
    <xf numFmtId="0" fontId="25" fillId="26" borderId="30" xfId="0" applyFont="1" applyFill="1" applyBorder="1" applyAlignment="1">
      <alignment horizontal="center"/>
    </xf>
    <xf numFmtId="0" fontId="18" fillId="23" borderId="44" xfId="0" applyFont="1" applyFill="1" applyBorder="1" applyAlignment="1">
      <alignment horizontal="center" vertical="center" wrapText="1"/>
    </xf>
    <xf numFmtId="0" fontId="30" fillId="23" borderId="57" xfId="0" applyFont="1" applyFill="1" applyBorder="1" applyAlignment="1">
      <alignment horizontal="center" vertical="center" wrapText="1"/>
    </xf>
    <xf numFmtId="0" fontId="30" fillId="23" borderId="60" xfId="0" applyFont="1" applyFill="1" applyBorder="1" applyAlignment="1">
      <alignment horizontal="center" vertical="center" wrapText="1"/>
    </xf>
    <xf numFmtId="0" fontId="18" fillId="23" borderId="62" xfId="0" applyFont="1" applyFill="1" applyBorder="1" applyAlignment="1">
      <alignment horizontal="center" vertical="center" wrapText="1"/>
    </xf>
    <xf numFmtId="0" fontId="27" fillId="0" borderId="1" xfId="0" applyFont="1" applyBorder="1" applyAlignment="1">
      <alignment horizontal="center" vertical="center" wrapText="1"/>
    </xf>
    <xf numFmtId="0" fontId="30" fillId="23" borderId="63" xfId="0" applyFont="1" applyFill="1" applyBorder="1" applyAlignment="1">
      <alignment horizontal="center" vertical="center" wrapText="1"/>
    </xf>
    <xf numFmtId="0" fontId="27" fillId="0" borderId="62" xfId="0" applyFont="1" applyBorder="1" applyAlignment="1">
      <alignment horizontal="center" wrapText="1"/>
    </xf>
    <xf numFmtId="0" fontId="34" fillId="7" borderId="1" xfId="0" applyFont="1" applyFill="1" applyBorder="1" applyAlignment="1">
      <alignment horizontal="center" wrapText="1"/>
    </xf>
    <xf numFmtId="0" fontId="27" fillId="7" borderId="44" xfId="0" applyFont="1" applyFill="1" applyBorder="1" applyAlignment="1">
      <alignment horizontal="center" wrapText="1"/>
    </xf>
    <xf numFmtId="0" fontId="27" fillId="0" borderId="1" xfId="0" applyFont="1" applyBorder="1" applyAlignment="1">
      <alignment horizontal="center" wrapText="1"/>
    </xf>
    <xf numFmtId="0" fontId="27" fillId="0" borderId="59" xfId="0" applyFont="1" applyBorder="1" applyAlignment="1">
      <alignment horizontal="center" wrapText="1"/>
    </xf>
    <xf numFmtId="165" fontId="32" fillId="33" borderId="1" xfId="0" applyNumberFormat="1" applyFont="1" applyFill="1" applyBorder="1" applyAlignment="1">
      <alignment horizontal="center"/>
    </xf>
    <xf numFmtId="165" fontId="18" fillId="7" borderId="30" xfId="0" applyNumberFormat="1" applyFont="1" applyFill="1" applyBorder="1" applyAlignment="1">
      <alignment horizontal="center"/>
    </xf>
    <xf numFmtId="165" fontId="36" fillId="25" borderId="30" xfId="0" applyNumberFormat="1" applyFont="1" applyFill="1" applyBorder="1" applyAlignment="1">
      <alignment horizontal="center"/>
    </xf>
    <xf numFmtId="165" fontId="18" fillId="0" borderId="44" xfId="0" applyNumberFormat="1" applyFont="1" applyBorder="1" applyAlignment="1">
      <alignment horizontal="center"/>
    </xf>
    <xf numFmtId="165" fontId="18" fillId="0" borderId="1" xfId="0" applyNumberFormat="1" applyFont="1" applyBorder="1" applyAlignment="1">
      <alignment horizontal="center"/>
    </xf>
    <xf numFmtId="0" fontId="32" fillId="26" borderId="30" xfId="0" applyFont="1" applyFill="1" applyBorder="1" applyAlignment="1">
      <alignment horizontal="center"/>
    </xf>
    <xf numFmtId="0" fontId="18" fillId="0" borderId="113" xfId="0" applyFont="1" applyBorder="1"/>
    <xf numFmtId="0" fontId="57" fillId="19" borderId="19" xfId="0" applyFont="1" applyFill="1" applyBorder="1" applyAlignment="1">
      <alignment horizontal="left" textRotation="90" wrapText="1"/>
    </xf>
    <xf numFmtId="0" fontId="18" fillId="19" borderId="19" xfId="0" applyFont="1" applyFill="1" applyBorder="1" applyAlignment="1">
      <alignment horizontal="left" textRotation="90" wrapText="1"/>
    </xf>
    <xf numFmtId="0" fontId="18" fillId="19" borderId="40" xfId="0" applyFont="1" applyFill="1" applyBorder="1" applyAlignment="1">
      <alignment horizontal="left" textRotation="90" wrapText="1"/>
    </xf>
    <xf numFmtId="0" fontId="18" fillId="19" borderId="53" xfId="0" applyFont="1" applyFill="1" applyBorder="1" applyAlignment="1">
      <alignment horizontal="left" textRotation="90" wrapText="1"/>
    </xf>
    <xf numFmtId="0" fontId="18" fillId="19" borderId="113" xfId="0" applyFont="1" applyFill="1" applyBorder="1" applyAlignment="1">
      <alignment horizontal="left" textRotation="90" wrapText="1"/>
    </xf>
    <xf numFmtId="1" fontId="5" fillId="5" borderId="32" xfId="0" applyNumberFormat="1" applyFont="1" applyFill="1" applyBorder="1" applyAlignment="1">
      <alignment horizontal="left" vertical="center" wrapText="1"/>
    </xf>
    <xf numFmtId="0" fontId="32" fillId="63" borderId="16" xfId="0" applyFont="1" applyFill="1" applyBorder="1" applyAlignment="1">
      <alignment horizontal="center"/>
    </xf>
    <xf numFmtId="0" fontId="32" fillId="63" borderId="23" xfId="0" applyFont="1" applyFill="1" applyBorder="1" applyAlignment="1">
      <alignment horizontal="center"/>
    </xf>
    <xf numFmtId="0" fontId="32" fillId="63" borderId="17" xfId="0" applyFont="1" applyFill="1" applyBorder="1" applyAlignment="1">
      <alignment horizontal="center"/>
    </xf>
    <xf numFmtId="0" fontId="32" fillId="63" borderId="97" xfId="0" applyFont="1" applyFill="1" applyBorder="1" applyAlignment="1">
      <alignment horizontal="center"/>
    </xf>
    <xf numFmtId="49" fontId="18" fillId="33" borderId="46" xfId="0" applyNumberFormat="1" applyFont="1" applyFill="1" applyBorder="1" applyAlignment="1">
      <alignment horizontal="center"/>
    </xf>
    <xf numFmtId="49" fontId="18" fillId="33" borderId="49" xfId="0" applyNumberFormat="1" applyFont="1" applyFill="1" applyBorder="1" applyAlignment="1">
      <alignment horizontal="center"/>
    </xf>
    <xf numFmtId="49" fontId="18" fillId="19" borderId="49" xfId="0" applyNumberFormat="1" applyFont="1" applyFill="1" applyBorder="1" applyAlignment="1">
      <alignment horizontal="center"/>
    </xf>
    <xf numFmtId="0" fontId="18" fillId="0" borderId="62" xfId="0" applyFont="1" applyBorder="1" applyAlignment="1">
      <alignment horizontal="center" textRotation="90" wrapText="1"/>
    </xf>
    <xf numFmtId="0" fontId="18" fillId="0" borderId="8" xfId="0" applyFont="1" applyBorder="1" applyAlignment="1">
      <alignment horizontal="center" textRotation="90" wrapText="1"/>
    </xf>
    <xf numFmtId="0" fontId="18" fillId="0" borderId="45" xfId="0" applyFont="1" applyBorder="1" applyAlignment="1">
      <alignment horizontal="center" textRotation="90" wrapText="1"/>
    </xf>
    <xf numFmtId="0" fontId="18" fillId="0" borderId="15" xfId="0" applyFont="1" applyBorder="1" applyAlignment="1">
      <alignment horizontal="center" textRotation="90" wrapText="1"/>
    </xf>
    <xf numFmtId="0" fontId="16" fillId="0" borderId="0" xfId="0" applyFont="1" applyAlignment="1">
      <alignment horizontal="center"/>
    </xf>
    <xf numFmtId="0" fontId="18" fillId="0" borderId="53" xfId="0" applyFont="1" applyBorder="1" applyAlignment="1">
      <alignment horizontal="center" textRotation="90" wrapText="1"/>
    </xf>
    <xf numFmtId="0" fontId="18" fillId="0" borderId="82" xfId="0" applyFont="1" applyBorder="1" applyAlignment="1">
      <alignment horizontal="center" textRotation="90" wrapText="1"/>
    </xf>
    <xf numFmtId="0" fontId="18" fillId="0" borderId="113" xfId="0" applyFont="1" applyBorder="1" applyAlignment="1">
      <alignment horizontal="center" textRotation="90" wrapText="1"/>
    </xf>
    <xf numFmtId="0" fontId="18" fillId="0" borderId="51" xfId="0" applyFont="1" applyBorder="1" applyAlignment="1">
      <alignment horizontal="center" textRotation="90" wrapText="1"/>
    </xf>
    <xf numFmtId="1" fontId="18" fillId="0" borderId="97" xfId="0" applyNumberFormat="1" applyFont="1" applyBorder="1" applyAlignment="1">
      <alignment horizontal="center"/>
    </xf>
    <xf numFmtId="1" fontId="16" fillId="0" borderId="0" xfId="0" applyNumberFormat="1" applyFont="1" applyAlignment="1">
      <alignment horizontal="center"/>
    </xf>
    <xf numFmtId="0" fontId="56" fillId="33" borderId="53" xfId="0" applyFont="1" applyFill="1" applyBorder="1" applyAlignment="1">
      <alignment horizontal="center" wrapText="1"/>
    </xf>
    <xf numFmtId="0" fontId="56" fillId="33" borderId="113" xfId="0" applyFont="1" applyFill="1" applyBorder="1" applyAlignment="1">
      <alignment horizontal="center" wrapText="1"/>
    </xf>
    <xf numFmtId="0" fontId="56" fillId="25" borderId="113" xfId="0" applyFont="1" applyFill="1" applyBorder="1" applyAlignment="1">
      <alignment horizontal="center" wrapText="1"/>
    </xf>
    <xf numFmtId="0" fontId="56" fillId="33" borderId="82" xfId="0" applyFont="1" applyFill="1" applyBorder="1" applyAlignment="1">
      <alignment horizontal="center" wrapText="1"/>
    </xf>
    <xf numFmtId="0" fontId="32" fillId="33" borderId="53" xfId="0" applyFont="1" applyFill="1" applyBorder="1" applyAlignment="1">
      <alignment horizontal="center" wrapText="1"/>
    </xf>
    <xf numFmtId="0" fontId="32" fillId="33" borderId="113" xfId="0" applyFont="1" applyFill="1" applyBorder="1" applyAlignment="1">
      <alignment horizontal="center" wrapText="1"/>
    </xf>
    <xf numFmtId="0" fontId="32" fillId="25" borderId="113" xfId="0" applyFont="1" applyFill="1" applyBorder="1" applyAlignment="1">
      <alignment horizontal="center" wrapText="1"/>
    </xf>
    <xf numFmtId="0" fontId="32" fillId="33" borderId="82" xfId="0" applyFont="1" applyFill="1" applyBorder="1" applyAlignment="1">
      <alignment horizontal="center" wrapText="1"/>
    </xf>
    <xf numFmtId="1" fontId="66" fillId="58" borderId="82" xfId="0" applyNumberFormat="1" applyFont="1" applyFill="1" applyBorder="1" applyAlignment="1">
      <alignment horizontal="left" vertical="center" wrapText="1"/>
    </xf>
    <xf numFmtId="1" fontId="65" fillId="58" borderId="8" xfId="0" applyNumberFormat="1" applyFont="1" applyFill="1" applyBorder="1" applyAlignment="1">
      <alignment horizontal="left" vertical="center" wrapText="1"/>
    </xf>
    <xf numFmtId="0" fontId="27" fillId="0" borderId="15" xfId="0" applyFont="1" applyBorder="1" applyAlignment="1" applyProtection="1">
      <alignment horizontal="center" vertical="center"/>
      <protection locked="0"/>
    </xf>
    <xf numFmtId="0" fontId="27" fillId="0" borderId="62"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165" fontId="0" fillId="0" borderId="15" xfId="0" applyNumberFormat="1" applyBorder="1" applyAlignment="1" applyProtection="1">
      <alignment horizontal="center"/>
      <protection locked="0"/>
    </xf>
    <xf numFmtId="165" fontId="0" fillId="0" borderId="44" xfId="0" applyNumberFormat="1" applyBorder="1" applyAlignment="1" applyProtection="1">
      <alignment horizontal="center"/>
      <protection locked="0"/>
    </xf>
    <xf numFmtId="165" fontId="0" fillId="0" borderId="47" xfId="0" applyNumberFormat="1" applyBorder="1" applyAlignment="1" applyProtection="1">
      <alignment horizontal="center"/>
      <protection locked="0"/>
    </xf>
    <xf numFmtId="0" fontId="27" fillId="0" borderId="44"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165" fontId="0" fillId="0" borderId="4"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165" fontId="0" fillId="0" borderId="5" xfId="0" applyNumberFormat="1" applyBorder="1" applyAlignment="1" applyProtection="1">
      <alignment horizontal="center"/>
      <protection locked="0"/>
    </xf>
    <xf numFmtId="0" fontId="27" fillId="18" borderId="8" xfId="0" applyFont="1" applyFill="1" applyBorder="1" applyAlignment="1" applyProtection="1">
      <alignment horizontal="center" vertical="center"/>
      <protection locked="0"/>
    </xf>
    <xf numFmtId="0" fontId="27" fillId="42" borderId="44" xfId="0" applyFont="1" applyFill="1" applyBorder="1" applyAlignment="1" applyProtection="1">
      <alignment horizontal="center" vertical="center"/>
      <protection locked="0"/>
    </xf>
    <xf numFmtId="0" fontId="27" fillId="42" borderId="47" xfId="0" applyFont="1" applyFill="1" applyBorder="1" applyAlignment="1" applyProtection="1">
      <alignment horizontal="center" vertical="center"/>
      <protection locked="0"/>
    </xf>
    <xf numFmtId="0" fontId="27" fillId="18" borderId="9" xfId="0" applyFont="1" applyFill="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42" borderId="1" xfId="0" applyFont="1" applyFill="1" applyBorder="1" applyAlignment="1" applyProtection="1">
      <alignment horizontal="center" vertical="center"/>
      <protection locked="0"/>
    </xf>
    <xf numFmtId="0" fontId="27" fillId="42" borderId="5" xfId="0" applyFont="1" applyFill="1" applyBorder="1" applyAlignment="1" applyProtection="1">
      <alignment horizontal="center" vertical="center"/>
      <protection locked="0"/>
    </xf>
    <xf numFmtId="165" fontId="0" fillId="18" borderId="9" xfId="0" applyNumberFormat="1" applyFill="1" applyBorder="1" applyAlignment="1" applyProtection="1">
      <alignment horizontal="left"/>
      <protection locked="0"/>
    </xf>
    <xf numFmtId="0" fontId="54" fillId="18" borderId="9" xfId="0" applyFont="1" applyFill="1" applyBorder="1" applyAlignment="1" applyProtection="1">
      <alignment horizontal="left" vertical="center"/>
      <protection locked="0"/>
    </xf>
    <xf numFmtId="0" fontId="54" fillId="0" borderId="1" xfId="0" applyFont="1" applyBorder="1" applyAlignment="1" applyProtection="1">
      <alignment horizontal="center" vertical="center"/>
      <protection locked="0"/>
    </xf>
    <xf numFmtId="0" fontId="54" fillId="0" borderId="129"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xf numFmtId="165" fontId="0" fillId="0" borderId="60" xfId="0" applyNumberFormat="1" applyBorder="1" applyAlignment="1" applyProtection="1">
      <alignment horizontal="center"/>
      <protection locked="0"/>
    </xf>
    <xf numFmtId="165" fontId="0" fillId="0" borderId="35" xfId="0" applyNumberFormat="1" applyBorder="1" applyAlignment="1" applyProtection="1">
      <alignment horizontal="center"/>
      <protection locked="0"/>
    </xf>
    <xf numFmtId="0" fontId="54" fillId="18" borderId="9" xfId="0" applyFont="1" applyFill="1" applyBorder="1" applyAlignment="1" applyProtection="1">
      <alignment horizontal="center" vertical="center"/>
      <protection locked="0"/>
    </xf>
    <xf numFmtId="0" fontId="54" fillId="0" borderId="4" xfId="0" applyFont="1" applyBorder="1" applyAlignment="1" applyProtection="1">
      <alignment horizontal="center" vertical="center"/>
      <protection locked="0"/>
    </xf>
    <xf numFmtId="0" fontId="54" fillId="0" borderId="5" xfId="0" applyFont="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54" fillId="18" borderId="78" xfId="0" applyFont="1" applyFill="1" applyBorder="1" applyAlignment="1" applyProtection="1">
      <alignment horizontal="center" vertical="center"/>
      <protection locked="0"/>
    </xf>
    <xf numFmtId="0" fontId="54" fillId="0" borderId="130" xfId="0" applyFont="1" applyBorder="1" applyAlignment="1" applyProtection="1">
      <alignment horizontal="center" vertical="center"/>
      <protection locked="0"/>
    </xf>
    <xf numFmtId="0" fontId="54" fillId="42" borderId="71" xfId="0" applyFont="1" applyFill="1" applyBorder="1" applyAlignment="1" applyProtection="1">
      <alignment horizontal="center" vertical="center"/>
      <protection locked="0"/>
    </xf>
    <xf numFmtId="0" fontId="54" fillId="42" borderId="81" xfId="0" applyFont="1" applyFill="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54" fillId="0" borderId="131" xfId="0" applyFont="1" applyBorder="1" applyAlignment="1" applyProtection="1">
      <alignment horizontal="center" vertical="center"/>
      <protection locked="0"/>
    </xf>
    <xf numFmtId="0" fontId="54" fillId="42" borderId="77" xfId="0" applyFont="1" applyFill="1" applyBorder="1" applyAlignment="1" applyProtection="1">
      <alignment horizontal="center" vertical="center"/>
      <protection locked="0"/>
    </xf>
    <xf numFmtId="0" fontId="54" fillId="42" borderId="79" xfId="0" applyFont="1" applyFill="1" applyBorder="1" applyAlignment="1" applyProtection="1">
      <alignment horizontal="center" vertical="center"/>
      <protection locked="0"/>
    </xf>
    <xf numFmtId="0" fontId="54" fillId="0" borderId="72"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7" fillId="0" borderId="113" xfId="0" applyFont="1" applyBorder="1" applyAlignment="1" applyProtection="1">
      <alignment horizontal="center" vertical="center"/>
      <protection locked="0"/>
    </xf>
    <xf numFmtId="165" fontId="0" fillId="18" borderId="50" xfId="0" applyNumberFormat="1" applyFill="1" applyBorder="1" applyAlignment="1" applyProtection="1">
      <alignment horizontal="center"/>
      <protection locked="0"/>
    </xf>
    <xf numFmtId="165" fontId="0" fillId="0" borderId="34" xfId="0" applyNumberFormat="1" applyBorder="1" applyAlignment="1" applyProtection="1">
      <alignment horizontal="center"/>
      <protection locked="0"/>
    </xf>
    <xf numFmtId="0" fontId="54" fillId="18" borderId="127" xfId="0" applyFont="1" applyFill="1" applyBorder="1" applyAlignment="1" applyProtection="1">
      <alignment horizontal="center" vertical="center"/>
      <protection locked="0"/>
    </xf>
    <xf numFmtId="0" fontId="54" fillId="42" borderId="80" xfId="0" applyFont="1" applyFill="1" applyBorder="1" applyAlignment="1" applyProtection="1">
      <alignment horizontal="center" vertical="center"/>
      <protection locked="0"/>
    </xf>
    <xf numFmtId="0" fontId="54" fillId="42" borderId="128" xfId="0" applyFont="1" applyFill="1" applyBorder="1" applyAlignment="1" applyProtection="1">
      <alignment horizontal="center" vertical="center"/>
      <protection locked="0"/>
    </xf>
    <xf numFmtId="0" fontId="54" fillId="0" borderId="98" xfId="0" applyFont="1" applyBorder="1" applyAlignment="1" applyProtection="1">
      <alignment horizontal="center" vertical="center"/>
      <protection locked="0"/>
    </xf>
    <xf numFmtId="0" fontId="54" fillId="42" borderId="1" xfId="0" applyFont="1" applyFill="1" applyBorder="1" applyAlignment="1" applyProtection="1">
      <alignment horizontal="center" vertical="center"/>
      <protection locked="0"/>
    </xf>
    <xf numFmtId="0" fontId="54" fillId="42" borderId="5" xfId="0" applyFont="1" applyFill="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165" fontId="0" fillId="18" borderId="10" xfId="0" applyNumberFormat="1" applyFill="1" applyBorder="1" applyAlignment="1" applyProtection="1">
      <alignment horizontal="center"/>
      <protection locked="0"/>
    </xf>
    <xf numFmtId="165" fontId="0" fillId="0" borderId="6" xfId="0" applyNumberFormat="1" applyBorder="1" applyAlignment="1" applyProtection="1">
      <alignment horizontal="center"/>
      <protection locked="0"/>
    </xf>
    <xf numFmtId="165" fontId="0" fillId="0" borderId="31" xfId="0" applyNumberFormat="1" applyBorder="1" applyAlignment="1" applyProtection="1">
      <alignment horizontal="center"/>
      <protection locked="0"/>
    </xf>
    <xf numFmtId="165" fontId="0" fillId="0" borderId="7" xfId="0" applyNumberFormat="1" applyBorder="1" applyAlignment="1" applyProtection="1">
      <alignment horizontal="center"/>
      <protection locked="0"/>
    </xf>
    <xf numFmtId="0" fontId="54" fillId="18" borderId="10" xfId="0" applyFont="1" applyFill="1" applyBorder="1" applyAlignment="1" applyProtection="1">
      <alignment horizontal="center" vertical="center"/>
      <protection locked="0"/>
    </xf>
    <xf numFmtId="0" fontId="54" fillId="0" borderId="6" xfId="0" applyFont="1" applyBorder="1" applyAlignment="1" applyProtection="1">
      <alignment horizontal="center" vertical="center"/>
      <protection locked="0"/>
    </xf>
    <xf numFmtId="0" fontId="54" fillId="42" borderId="31" xfId="0" applyFont="1" applyFill="1" applyBorder="1" applyAlignment="1" applyProtection="1">
      <alignment horizontal="center" vertical="center"/>
      <protection locked="0"/>
    </xf>
    <xf numFmtId="0" fontId="54" fillId="42" borderId="7" xfId="0" applyFont="1" applyFill="1" applyBorder="1" applyAlignment="1" applyProtection="1">
      <alignment horizontal="center" vertical="center"/>
      <protection locked="0"/>
    </xf>
    <xf numFmtId="0" fontId="54" fillId="0" borderId="41" xfId="0" applyFont="1" applyBorder="1" applyAlignment="1" applyProtection="1">
      <alignment horizontal="center" vertical="center"/>
      <protection locked="0"/>
    </xf>
    <xf numFmtId="0" fontId="19" fillId="0" borderId="0" xfId="10" applyAlignment="1" applyProtection="1">
      <alignment horizontal="center"/>
      <protection locked="0"/>
    </xf>
    <xf numFmtId="0" fontId="19" fillId="7" borderId="11" xfId="10" applyFill="1" applyBorder="1" applyProtection="1">
      <protection locked="0"/>
    </xf>
    <xf numFmtId="0" fontId="19" fillId="7" borderId="9" xfId="10" applyFill="1" applyBorder="1" applyProtection="1">
      <protection locked="0"/>
    </xf>
    <xf numFmtId="0" fontId="0" fillId="0" borderId="62"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68" fillId="0" borderId="1"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31" xfId="0" applyBorder="1" applyAlignment="1" applyProtection="1">
      <alignment horizontal="center"/>
      <protection locked="0"/>
    </xf>
    <xf numFmtId="1" fontId="6" fillId="5" borderId="96" xfId="0" applyNumberFormat="1" applyFont="1" applyFill="1" applyBorder="1" applyAlignment="1">
      <alignment horizontal="left" vertical="center" wrapText="1"/>
    </xf>
    <xf numFmtId="0" fontId="0" fillId="69" borderId="12" xfId="0" applyFill="1" applyBorder="1" applyAlignment="1">
      <alignment horizontal="center" vertical="center" wrapText="1"/>
    </xf>
    <xf numFmtId="0" fontId="0" fillId="69" borderId="13" xfId="0" applyFill="1" applyBorder="1" applyAlignment="1">
      <alignment horizontal="center" vertical="center" wrapText="1"/>
    </xf>
    <xf numFmtId="0" fontId="0" fillId="69" borderId="14" xfId="0" applyFill="1" applyBorder="1" applyAlignment="1">
      <alignment horizontal="center" vertical="center" wrapText="1"/>
    </xf>
    <xf numFmtId="1" fontId="6" fillId="69" borderId="4" xfId="0" applyNumberFormat="1" applyFont="1" applyFill="1" applyBorder="1" applyAlignment="1">
      <alignment horizontal="center"/>
    </xf>
    <xf numFmtId="1" fontId="6" fillId="69" borderId="1" xfId="0" applyNumberFormat="1" applyFont="1" applyFill="1" applyBorder="1" applyAlignment="1">
      <alignment horizontal="center"/>
    </xf>
    <xf numFmtId="1" fontId="6" fillId="69" borderId="5" xfId="0" applyNumberFormat="1" applyFont="1" applyFill="1" applyBorder="1" applyAlignment="1">
      <alignment horizontal="center"/>
    </xf>
    <xf numFmtId="1" fontId="0" fillId="69" borderId="4" xfId="0" applyNumberFormat="1" applyFill="1" applyBorder="1" applyAlignment="1">
      <alignment horizontal="center" vertical="center"/>
    </xf>
    <xf numFmtId="1" fontId="0" fillId="69" borderId="1" xfId="0" applyNumberFormat="1" applyFill="1" applyBorder="1" applyAlignment="1">
      <alignment horizontal="center" vertical="center"/>
    </xf>
    <xf numFmtId="1" fontId="0" fillId="69" borderId="5" xfId="0" applyNumberFormat="1" applyFill="1" applyBorder="1" applyAlignment="1">
      <alignment horizontal="center" vertical="center"/>
    </xf>
    <xf numFmtId="1" fontId="0" fillId="69" borderId="6" xfId="0" applyNumberFormat="1" applyFill="1" applyBorder="1" applyAlignment="1">
      <alignment horizontal="center" vertical="center"/>
    </xf>
    <xf numFmtId="1" fontId="0" fillId="69" borderId="31" xfId="0" applyNumberFormat="1" applyFill="1" applyBorder="1" applyAlignment="1">
      <alignment horizontal="center" vertical="center"/>
    </xf>
    <xf numFmtId="1" fontId="0" fillId="69" borderId="7" xfId="0" applyNumberFormat="1" applyFill="1" applyBorder="1" applyAlignment="1">
      <alignment horizontal="center" vertical="center"/>
    </xf>
    <xf numFmtId="0" fontId="8" fillId="0" borderId="0" xfId="0" applyFont="1" applyProtection="1">
      <protection locked="0"/>
    </xf>
    <xf numFmtId="0" fontId="7" fillId="0" borderId="0" xfId="0" applyFont="1" applyAlignment="1" applyProtection="1">
      <alignment wrapText="1"/>
      <protection locked="0"/>
    </xf>
    <xf numFmtId="0" fontId="69" fillId="70" borderId="135" xfId="0" applyFont="1" applyFill="1" applyBorder="1" applyAlignment="1">
      <alignment horizontal="center" vertical="center" wrapText="1"/>
    </xf>
    <xf numFmtId="0" fontId="69" fillId="70" borderId="17" xfId="0" applyFont="1" applyFill="1" applyBorder="1" applyAlignment="1">
      <alignment horizontal="center" vertical="center" wrapText="1"/>
    </xf>
    <xf numFmtId="0" fontId="69" fillId="70" borderId="136" xfId="0" applyFont="1" applyFill="1" applyBorder="1" applyAlignment="1">
      <alignment horizontal="center" vertical="center" wrapText="1"/>
    </xf>
    <xf numFmtId="0" fontId="27" fillId="0" borderId="8" xfId="0" applyFont="1" applyBorder="1" applyAlignment="1" applyProtection="1">
      <alignment horizontal="center"/>
      <protection locked="0"/>
    </xf>
    <xf numFmtId="0" fontId="27" fillId="0" borderId="8"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9" xfId="0" applyFont="1" applyBorder="1" applyAlignment="1" applyProtection="1">
      <alignment horizontal="center"/>
      <protection locked="0"/>
    </xf>
    <xf numFmtId="0" fontId="54" fillId="0" borderId="9" xfId="0" applyFont="1" applyBorder="1" applyAlignment="1" applyProtection="1">
      <alignment horizontal="center" vertical="center"/>
      <protection locked="0"/>
    </xf>
    <xf numFmtId="0" fontId="54" fillId="0" borderId="78" xfId="0" applyFont="1" applyBorder="1" applyAlignment="1" applyProtection="1">
      <alignment horizontal="center" vertical="center"/>
      <protection locked="0"/>
    </xf>
    <xf numFmtId="0" fontId="54" fillId="0" borderId="127" xfId="0" applyFont="1" applyBorder="1" applyAlignment="1" applyProtection="1">
      <alignment horizontal="center" vertical="center"/>
      <protection locked="0"/>
    </xf>
    <xf numFmtId="0" fontId="54" fillId="0" borderId="10" xfId="0" applyFont="1" applyBorder="1" applyAlignment="1" applyProtection="1">
      <alignment horizontal="center" vertical="center"/>
      <protection locked="0"/>
    </xf>
    <xf numFmtId="1" fontId="37" fillId="0" borderId="2" xfId="0" applyNumberFormat="1" applyFont="1" applyBorder="1" applyAlignment="1" applyProtection="1">
      <alignment horizontal="center" vertical="center"/>
      <protection locked="0"/>
    </xf>
    <xf numFmtId="1" fontId="37" fillId="0" borderId="36" xfId="0" applyNumberFormat="1" applyFont="1" applyBorder="1" applyAlignment="1" applyProtection="1">
      <alignment horizontal="center" vertical="center"/>
      <protection locked="0"/>
    </xf>
    <xf numFmtId="9" fontId="37" fillId="59" borderId="33" xfId="0" applyNumberFormat="1" applyFont="1" applyFill="1" applyBorder="1" applyAlignment="1">
      <alignment horizontal="center" vertical="center"/>
    </xf>
    <xf numFmtId="9" fontId="37" fillId="64" borderId="33" xfId="0" applyNumberFormat="1" applyFont="1" applyFill="1" applyBorder="1" applyAlignment="1">
      <alignment horizontal="center" vertical="center"/>
    </xf>
    <xf numFmtId="9" fontId="37" fillId="64" borderId="113" xfId="0" applyNumberFormat="1" applyFont="1" applyFill="1" applyBorder="1" applyAlignment="1">
      <alignment horizontal="center" vertical="center"/>
    </xf>
    <xf numFmtId="0" fontId="18" fillId="71" borderId="62" xfId="0" applyFont="1" applyFill="1" applyBorder="1" applyAlignment="1" applyProtection="1">
      <alignment horizontal="center"/>
      <protection locked="0"/>
    </xf>
    <xf numFmtId="1" fontId="18" fillId="71" borderId="45" xfId="0" applyNumberFormat="1" applyFont="1" applyFill="1" applyBorder="1" applyAlignment="1" applyProtection="1">
      <alignment horizontal="center"/>
      <protection locked="0"/>
    </xf>
    <xf numFmtId="0" fontId="18" fillId="19" borderId="13" xfId="0" applyFont="1" applyFill="1" applyBorder="1" applyAlignment="1">
      <alignment textRotation="90" wrapText="1"/>
    </xf>
    <xf numFmtId="0" fontId="18" fillId="19" borderId="59" xfId="0" applyFont="1" applyFill="1" applyBorder="1" applyAlignment="1">
      <alignment textRotation="90" wrapText="1"/>
    </xf>
    <xf numFmtId="1" fontId="1" fillId="0" borderId="16" xfId="0" applyNumberFormat="1" applyFont="1" applyBorder="1" applyAlignment="1">
      <alignment horizontal="center" vertical="center"/>
    </xf>
    <xf numFmtId="1" fontId="1" fillId="0" borderId="126" xfId="0" applyNumberFormat="1" applyFont="1" applyBorder="1" applyAlignment="1">
      <alignment horizontal="center" vertical="center"/>
    </xf>
    <xf numFmtId="9" fontId="1" fillId="3" borderId="26" xfId="0" applyNumberFormat="1" applyFont="1" applyFill="1" applyBorder="1" applyAlignment="1">
      <alignment horizontal="center" vertical="center"/>
    </xf>
    <xf numFmtId="1" fontId="1" fillId="0" borderId="15" xfId="0" applyNumberFormat="1" applyFont="1" applyBorder="1" applyAlignment="1" applyProtection="1">
      <alignment horizontal="center" vertical="center"/>
      <protection locked="0"/>
    </xf>
    <xf numFmtId="1" fontId="1" fillId="0" borderId="44" xfId="0" applyNumberFormat="1" applyFont="1" applyBorder="1" applyAlignment="1" applyProtection="1">
      <alignment horizontal="center" vertical="center"/>
      <protection locked="0"/>
    </xf>
    <xf numFmtId="9" fontId="1" fillId="3" borderId="47" xfId="0" applyNumberFormat="1" applyFont="1" applyFill="1" applyBorder="1" applyAlignment="1">
      <alignment horizontal="center" vertical="center"/>
    </xf>
    <xf numFmtId="1" fontId="1" fillId="0" borderId="4"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9" fontId="1" fillId="3" borderId="5" xfId="0" applyNumberFormat="1" applyFont="1" applyFill="1" applyBorder="1" applyAlignment="1">
      <alignment horizontal="center" vertical="center"/>
    </xf>
    <xf numFmtId="1" fontId="1" fillId="0" borderId="6" xfId="0" applyNumberFormat="1" applyFont="1" applyBorder="1" applyAlignment="1" applyProtection="1">
      <alignment horizontal="center" vertical="center"/>
      <protection locked="0"/>
    </xf>
    <xf numFmtId="1" fontId="1" fillId="0" borderId="31" xfId="0" applyNumberFormat="1" applyFont="1" applyBorder="1" applyAlignment="1" applyProtection="1">
      <alignment horizontal="center" vertical="center"/>
      <protection locked="0"/>
    </xf>
    <xf numFmtId="1" fontId="1" fillId="0" borderId="26" xfId="0" applyNumberFormat="1" applyFont="1" applyBorder="1" applyAlignment="1">
      <alignment horizontal="center" vertical="center"/>
    </xf>
    <xf numFmtId="1" fontId="1" fillId="0" borderId="97" xfId="0" applyNumberFormat="1" applyFont="1" applyBorder="1" applyAlignment="1">
      <alignment horizontal="center" vertical="center"/>
    </xf>
    <xf numFmtId="1" fontId="1" fillId="0" borderId="133" xfId="0" applyNumberFormat="1" applyFont="1" applyBorder="1" applyAlignment="1">
      <alignment horizontal="center" vertical="center"/>
    </xf>
    <xf numFmtId="1" fontId="1" fillId="71" borderId="16" xfId="0" applyNumberFormat="1" applyFont="1" applyFill="1" applyBorder="1" applyAlignment="1">
      <alignment horizontal="center" vertical="center"/>
    </xf>
    <xf numFmtId="1" fontId="1" fillId="71" borderId="126" xfId="0" applyNumberFormat="1" applyFont="1" applyFill="1" applyBorder="1" applyAlignment="1">
      <alignment horizontal="center" vertical="center"/>
    </xf>
    <xf numFmtId="1" fontId="1" fillId="71" borderId="26" xfId="0" applyNumberFormat="1" applyFont="1" applyFill="1" applyBorder="1" applyAlignment="1">
      <alignment horizontal="center" vertical="center"/>
    </xf>
    <xf numFmtId="0" fontId="73" fillId="0" borderId="0" xfId="15" applyFont="1" applyAlignment="1">
      <alignment horizontal="center" wrapText="1"/>
    </xf>
    <xf numFmtId="0" fontId="74" fillId="0" borderId="0" xfId="15" applyFont="1" applyAlignment="1"/>
    <xf numFmtId="1" fontId="76" fillId="72" borderId="138" xfId="15" applyNumberFormat="1" applyFont="1" applyFill="1" applyBorder="1" applyAlignment="1">
      <alignment horizontal="center"/>
    </xf>
    <xf numFmtId="165" fontId="76" fillId="74" borderId="138" xfId="15" applyNumberFormat="1" applyFont="1" applyFill="1" applyBorder="1" applyAlignment="1">
      <alignment horizontal="center"/>
    </xf>
    <xf numFmtId="0" fontId="77" fillId="0" borderId="0" xfId="15" applyFont="1" applyAlignment="1"/>
    <xf numFmtId="0" fontId="41" fillId="0" borderId="0" xfId="15" applyFont="1" applyAlignment="1"/>
    <xf numFmtId="0" fontId="73" fillId="0" borderId="67" xfId="15" applyFont="1" applyBorder="1" applyAlignment="1">
      <alignment horizontal="center" wrapText="1"/>
    </xf>
    <xf numFmtId="0" fontId="77" fillId="0" borderId="77" xfId="15" applyFont="1" applyBorder="1" applyAlignment="1">
      <alignment horizontal="center" vertical="center"/>
    </xf>
    <xf numFmtId="1" fontId="73" fillId="0" borderId="140" xfId="15" applyNumberFormat="1" applyFont="1" applyBorder="1" applyAlignment="1">
      <alignment horizontal="center" vertical="center"/>
    </xf>
    <xf numFmtId="0" fontId="27" fillId="0" borderId="77" xfId="15" applyFont="1" applyBorder="1" applyAlignment="1">
      <alignment horizontal="center" vertical="center"/>
    </xf>
    <xf numFmtId="165" fontId="76" fillId="0" borderId="140" xfId="15" applyNumberFormat="1" applyFont="1" applyBorder="1" applyAlignment="1">
      <alignment horizontal="center" vertical="center"/>
    </xf>
    <xf numFmtId="0" fontId="77" fillId="0" borderId="0" xfId="15" applyFont="1" applyAlignment="1">
      <alignment vertical="center"/>
    </xf>
    <xf numFmtId="0" fontId="41" fillId="0" borderId="0" xfId="15" applyFont="1" applyAlignment="1">
      <alignment vertical="center"/>
    </xf>
    <xf numFmtId="0" fontId="73" fillId="0" borderId="139" xfId="15" applyFont="1" applyBorder="1" applyAlignment="1">
      <alignment horizontal="center" wrapText="1"/>
    </xf>
    <xf numFmtId="0" fontId="73" fillId="0" borderId="72" xfId="15" applyFont="1" applyBorder="1" applyAlignment="1">
      <alignment horizontal="center"/>
    </xf>
    <xf numFmtId="2" fontId="76" fillId="0" borderId="139" xfId="15" applyNumberFormat="1" applyFont="1" applyBorder="1" applyAlignment="1">
      <alignment horizontal="center" wrapText="1"/>
    </xf>
    <xf numFmtId="2" fontId="76" fillId="0" borderId="72" xfId="15" applyNumberFormat="1" applyFont="1" applyBorder="1" applyAlignment="1">
      <alignment horizontal="center"/>
    </xf>
    <xf numFmtId="0" fontId="78" fillId="0" borderId="139" xfId="15" applyFont="1" applyBorder="1" applyAlignment="1">
      <alignment horizontal="center" wrapText="1"/>
    </xf>
    <xf numFmtId="0" fontId="78" fillId="0" borderId="72" xfId="15" applyFont="1" applyBorder="1" applyAlignment="1">
      <alignment horizontal="center"/>
    </xf>
    <xf numFmtId="165" fontId="41" fillId="0" borderId="139" xfId="15" applyNumberFormat="1" applyFont="1" applyBorder="1" applyAlignment="1">
      <alignment horizontal="center" wrapText="1"/>
    </xf>
    <xf numFmtId="165" fontId="41" fillId="0" borderId="72" xfId="15" applyNumberFormat="1" applyFont="1" applyBorder="1" applyAlignment="1">
      <alignment horizontal="center"/>
    </xf>
    <xf numFmtId="2" fontId="73" fillId="75" borderId="64" xfId="15" applyNumberFormat="1" applyFont="1" applyFill="1" applyBorder="1" applyAlignment="1">
      <alignment horizontal="center"/>
    </xf>
    <xf numFmtId="165" fontId="73" fillId="75" borderId="64" xfId="15" applyNumberFormat="1" applyFont="1" applyFill="1" applyBorder="1" applyAlignment="1">
      <alignment horizontal="center"/>
    </xf>
    <xf numFmtId="165" fontId="73" fillId="75" borderId="65" xfId="15" applyNumberFormat="1" applyFont="1" applyFill="1" applyBorder="1" applyAlignment="1">
      <alignment horizontal="center"/>
    </xf>
    <xf numFmtId="165" fontId="73" fillId="75" borderId="77" xfId="15" applyNumberFormat="1" applyFont="1" applyFill="1" applyBorder="1" applyAlignment="1">
      <alignment horizontal="center"/>
    </xf>
    <xf numFmtId="165" fontId="73" fillId="75" borderId="142" xfId="15" applyNumberFormat="1" applyFont="1" applyFill="1" applyBorder="1" applyAlignment="1">
      <alignment horizontal="center"/>
    </xf>
    <xf numFmtId="0" fontId="78" fillId="0" borderId="0" xfId="15" applyFont="1" applyAlignment="1"/>
    <xf numFmtId="0" fontId="81" fillId="0" borderId="0" xfId="15" applyFont="1" applyAlignment="1"/>
    <xf numFmtId="0" fontId="27" fillId="0" borderId="77" xfId="15" applyFont="1" applyBorder="1" applyAlignment="1"/>
    <xf numFmtId="2" fontId="73" fillId="75" borderId="77" xfId="15" applyNumberFormat="1" applyFont="1" applyFill="1" applyBorder="1" applyAlignment="1">
      <alignment horizontal="center"/>
    </xf>
    <xf numFmtId="165" fontId="76" fillId="0" borderId="77" xfId="15" applyNumberFormat="1" applyFont="1" applyBorder="1" applyAlignment="1">
      <alignment horizontal="center"/>
    </xf>
    <xf numFmtId="165" fontId="73" fillId="72" borderId="77" xfId="15" applyNumberFormat="1" applyFont="1" applyFill="1" applyBorder="1" applyAlignment="1">
      <alignment horizontal="center"/>
    </xf>
    <xf numFmtId="2" fontId="73" fillId="0" borderId="141" xfId="15" applyNumberFormat="1" applyFont="1" applyBorder="1" applyAlignment="1">
      <alignment horizontal="center"/>
    </xf>
    <xf numFmtId="165" fontId="76" fillId="0" borderId="72" xfId="15" applyNumberFormat="1" applyFont="1" applyBorder="1" applyAlignment="1">
      <alignment horizontal="center"/>
    </xf>
    <xf numFmtId="165" fontId="73" fillId="73" borderId="77" xfId="15" applyNumberFormat="1" applyFont="1" applyFill="1" applyBorder="1" applyAlignment="1">
      <alignment horizontal="center"/>
    </xf>
    <xf numFmtId="165" fontId="76" fillId="73" borderId="77" xfId="15" applyNumberFormat="1" applyFont="1" applyFill="1" applyBorder="1" applyAlignment="1">
      <alignment horizontal="center"/>
    </xf>
    <xf numFmtId="165" fontId="76" fillId="0" borderId="80" xfId="15" applyNumberFormat="1" applyFont="1" applyBorder="1" applyAlignment="1">
      <alignment horizontal="center"/>
    </xf>
    <xf numFmtId="165" fontId="76" fillId="75" borderId="142" xfId="15" applyNumberFormat="1" applyFont="1" applyFill="1" applyBorder="1" applyAlignment="1">
      <alignment horizontal="center"/>
    </xf>
    <xf numFmtId="0" fontId="77" fillId="0" borderId="77" xfId="15" applyFont="1" applyBorder="1" applyAlignment="1"/>
    <xf numFmtId="1" fontId="76" fillId="0" borderId="72" xfId="15" applyNumberFormat="1" applyFont="1" applyBorder="1" applyAlignment="1">
      <alignment horizontal="center"/>
    </xf>
    <xf numFmtId="1" fontId="76" fillId="0" borderId="77" xfId="15" applyNumberFormat="1" applyFont="1" applyBorder="1" applyAlignment="1">
      <alignment horizontal="center"/>
    </xf>
    <xf numFmtId="1" fontId="76" fillId="73" borderId="77" xfId="15" applyNumberFormat="1" applyFont="1" applyFill="1" applyBorder="1" applyAlignment="1">
      <alignment horizontal="center"/>
    </xf>
    <xf numFmtId="1" fontId="73" fillId="72" borderId="77" xfId="15" applyNumberFormat="1" applyFont="1" applyFill="1" applyBorder="1" applyAlignment="1">
      <alignment horizontal="center"/>
    </xf>
    <xf numFmtId="0" fontId="77" fillId="0" borderId="0" xfId="15" applyFont="1" applyAlignment="1">
      <alignment horizontal="center"/>
    </xf>
    <xf numFmtId="14" fontId="77" fillId="0" borderId="0" xfId="15" applyNumberFormat="1" applyFont="1" applyAlignment="1"/>
    <xf numFmtId="0" fontId="77" fillId="0" borderId="138" xfId="15" applyFont="1" applyBorder="1" applyAlignment="1"/>
    <xf numFmtId="165" fontId="77" fillId="0" borderId="138" xfId="15" applyNumberFormat="1" applyFont="1" applyBorder="1" applyAlignment="1"/>
    <xf numFmtId="165" fontId="76" fillId="0" borderId="0" xfId="15" applyNumberFormat="1" applyFont="1" applyAlignment="1">
      <alignment horizontal="center"/>
    </xf>
    <xf numFmtId="165" fontId="77" fillId="0" borderId="0" xfId="15" applyNumberFormat="1" applyFont="1" applyAlignment="1"/>
    <xf numFmtId="0" fontId="41" fillId="0" borderId="138" xfId="15" applyFont="1" applyBorder="1" applyAlignment="1"/>
    <xf numFmtId="0" fontId="78" fillId="0" borderId="0" xfId="15" applyFont="1" applyAlignment="1">
      <alignment horizontal="center" wrapText="1"/>
    </xf>
    <xf numFmtId="0" fontId="78" fillId="0" borderId="67" xfId="15" applyFont="1" applyBorder="1" applyAlignment="1">
      <alignment horizontal="center" wrapText="1"/>
    </xf>
    <xf numFmtId="0" fontId="73" fillId="75" borderId="71" xfId="15" applyFont="1" applyFill="1" applyBorder="1" applyAlignment="1"/>
    <xf numFmtId="165" fontId="76" fillId="74" borderId="77" xfId="15" applyNumberFormat="1" applyFont="1" applyFill="1" applyBorder="1" applyAlignment="1">
      <alignment horizontal="center"/>
    </xf>
    <xf numFmtId="0" fontId="82" fillId="0" borderId="67" xfId="15" applyFont="1" applyBorder="1" applyAlignment="1">
      <alignment horizontal="center" wrapText="1"/>
    </xf>
    <xf numFmtId="165" fontId="76" fillId="0" borderId="77" xfId="15" applyNumberFormat="1" applyFont="1" applyBorder="1" applyAlignment="1">
      <alignment horizontal="center" vertical="center"/>
    </xf>
    <xf numFmtId="165" fontId="76" fillId="75" borderId="77" xfId="15" applyNumberFormat="1" applyFont="1" applyFill="1" applyBorder="1" applyAlignment="1">
      <alignment horizontal="center"/>
    </xf>
    <xf numFmtId="0" fontId="41" fillId="0" borderId="77" xfId="15" applyFont="1" applyBorder="1" applyAlignment="1"/>
    <xf numFmtId="1" fontId="2" fillId="0" borderId="9" xfId="10" applyNumberFormat="1" applyFont="1" applyFill="1" applyBorder="1" applyProtection="1">
      <protection locked="0"/>
    </xf>
    <xf numFmtId="1" fontId="0" fillId="0" borderId="9" xfId="10" applyNumberFormat="1" applyFont="1" applyFill="1" applyBorder="1" applyProtection="1">
      <protection locked="0"/>
    </xf>
    <xf numFmtId="165" fontId="0" fillId="0" borderId="0" xfId="0" applyNumberFormat="1" applyAlignment="1" applyProtection="1">
      <alignment horizontal="center"/>
      <protection locked="0"/>
    </xf>
    <xf numFmtId="165" fontId="0" fillId="0" borderId="113" xfId="0" applyNumberFormat="1" applyBorder="1" applyAlignment="1" applyProtection="1">
      <alignment horizontal="center"/>
      <protection locked="0"/>
    </xf>
    <xf numFmtId="0" fontId="19" fillId="49" borderId="25" xfId="10" applyFill="1" applyBorder="1" applyAlignment="1" applyProtection="1">
      <alignment horizontal="center"/>
      <protection locked="0"/>
    </xf>
    <xf numFmtId="0" fontId="19" fillId="62" borderId="40" xfId="10" applyFill="1" applyBorder="1" applyAlignment="1" applyProtection="1">
      <alignment horizontal="center" vertical="center"/>
      <protection locked="0"/>
    </xf>
    <xf numFmtId="0" fontId="56" fillId="24" borderId="96" xfId="0" applyFont="1" applyFill="1" applyBorder="1" applyAlignment="1">
      <alignment horizontal="center" vertical="center" wrapText="1"/>
    </xf>
    <xf numFmtId="0" fontId="27" fillId="0" borderId="72" xfId="15" applyFont="1" applyBorder="1" applyAlignment="1"/>
    <xf numFmtId="0" fontId="27" fillId="0" borderId="71" xfId="15" applyFont="1" applyBorder="1" applyAlignment="1"/>
    <xf numFmtId="0" fontId="27" fillId="0" borderId="66" xfId="15" applyFont="1" applyBorder="1" applyAlignment="1"/>
    <xf numFmtId="0" fontId="30" fillId="21" borderId="44" xfId="0" applyFont="1" applyFill="1" applyBorder="1" applyAlignment="1">
      <alignment horizontal="center" vertical="center" wrapText="1"/>
    </xf>
    <xf numFmtId="0" fontId="18" fillId="31" borderId="44" xfId="0" applyFont="1" applyFill="1" applyBorder="1" applyAlignment="1">
      <alignment horizontal="center" vertical="center"/>
    </xf>
    <xf numFmtId="0" fontId="27" fillId="0" borderId="44" xfId="0" applyFont="1" applyBorder="1" applyAlignment="1">
      <alignment horizontal="center" wrapText="1"/>
    </xf>
    <xf numFmtId="0" fontId="18" fillId="31" borderId="1" xfId="0" applyFont="1" applyFill="1" applyBorder="1" applyAlignment="1">
      <alignment horizontal="center" vertical="center"/>
    </xf>
    <xf numFmtId="0" fontId="27" fillId="39" borderId="55" xfId="0" applyFont="1" applyFill="1" applyBorder="1" applyAlignment="1">
      <alignment horizontal="center" wrapText="1"/>
    </xf>
    <xf numFmtId="0" fontId="27" fillId="39" borderId="30" xfId="0" applyFont="1" applyFill="1" applyBorder="1" applyAlignment="1">
      <alignment horizontal="center" wrapText="1"/>
    </xf>
    <xf numFmtId="0" fontId="27" fillId="40" borderId="55" xfId="0" applyFont="1" applyFill="1" applyBorder="1" applyAlignment="1">
      <alignment horizontal="center" wrapText="1"/>
    </xf>
    <xf numFmtId="0" fontId="27" fillId="40" borderId="30" xfId="0" applyFont="1" applyFill="1" applyBorder="1" applyAlignment="1">
      <alignment horizontal="center" wrapText="1"/>
    </xf>
    <xf numFmtId="0" fontId="39" fillId="41" borderId="55" xfId="0" applyFont="1" applyFill="1" applyBorder="1" applyAlignment="1">
      <alignment horizontal="center" wrapText="1"/>
    </xf>
    <xf numFmtId="0" fontId="39" fillId="41" borderId="30" xfId="0" applyFont="1" applyFill="1" applyBorder="1" applyAlignment="1">
      <alignment horizontal="center" wrapText="1"/>
    </xf>
    <xf numFmtId="0" fontId="38" fillId="38" borderId="22" xfId="0" applyFont="1" applyFill="1" applyBorder="1" applyAlignment="1">
      <alignment horizontal="center" wrapText="1"/>
    </xf>
    <xf numFmtId="0" fontId="27" fillId="0" borderId="30" xfId="0" applyFont="1" applyBorder="1" applyAlignment="1" applyProtection="1">
      <alignment horizontal="center" wrapText="1"/>
      <protection locked="0"/>
    </xf>
    <xf numFmtId="0" fontId="27" fillId="22" borderId="56" xfId="0" applyFont="1" applyFill="1" applyBorder="1" applyAlignment="1">
      <alignment horizontal="center" wrapText="1"/>
    </xf>
    <xf numFmtId="0" fontId="27" fillId="22" borderId="0" xfId="0" applyFont="1" applyFill="1" applyAlignment="1">
      <alignment horizontal="center" wrapText="1"/>
    </xf>
    <xf numFmtId="0" fontId="0" fillId="0" borderId="1" xfId="0" applyBorder="1" applyAlignment="1" applyProtection="1">
      <alignment horizontal="center"/>
      <protection locked="0"/>
    </xf>
    <xf numFmtId="0" fontId="38" fillId="38" borderId="22" xfId="0" applyFont="1" applyFill="1" applyBorder="1" applyAlignment="1" applyProtection="1">
      <alignment horizontal="center" wrapText="1"/>
      <protection locked="0"/>
    </xf>
    <xf numFmtId="0" fontId="27" fillId="22" borderId="0" xfId="0" applyFont="1" applyFill="1" applyAlignment="1" applyProtection="1">
      <alignment horizontal="center" wrapText="1"/>
      <protection locked="0"/>
    </xf>
    <xf numFmtId="0" fontId="27" fillId="39" borderId="55" xfId="0" applyFont="1" applyFill="1" applyBorder="1" applyAlignment="1" applyProtection="1">
      <alignment horizontal="center" wrapText="1"/>
      <protection locked="0"/>
    </xf>
    <xf numFmtId="0" fontId="27" fillId="39" borderId="30" xfId="0" applyFont="1" applyFill="1" applyBorder="1" applyAlignment="1" applyProtection="1">
      <alignment horizontal="center" wrapText="1"/>
      <protection locked="0"/>
    </xf>
    <xf numFmtId="0" fontId="27" fillId="40" borderId="55" xfId="0" applyFont="1" applyFill="1" applyBorder="1" applyAlignment="1" applyProtection="1">
      <alignment horizontal="center" wrapText="1"/>
      <protection locked="0"/>
    </xf>
    <xf numFmtId="0" fontId="27" fillId="40" borderId="30" xfId="0" applyFont="1" applyFill="1" applyBorder="1" applyAlignment="1" applyProtection="1">
      <alignment horizontal="center" wrapText="1"/>
      <protection locked="0"/>
    </xf>
    <xf numFmtId="0" fontId="39" fillId="41" borderId="55" xfId="0" applyFont="1" applyFill="1" applyBorder="1" applyAlignment="1" applyProtection="1">
      <alignment horizontal="center" wrapText="1"/>
      <protection locked="0"/>
    </xf>
    <xf numFmtId="0" fontId="39" fillId="41" borderId="30" xfId="0" applyFont="1" applyFill="1" applyBorder="1" applyAlignment="1" applyProtection="1">
      <alignment horizontal="center" wrapText="1"/>
      <protection locked="0"/>
    </xf>
    <xf numFmtId="0" fontId="40" fillId="24" borderId="64" xfId="0" applyFont="1" applyFill="1" applyBorder="1" applyAlignment="1" applyProtection="1">
      <alignment horizontal="center" wrapText="1"/>
      <protection locked="0"/>
    </xf>
    <xf numFmtId="0" fontId="40" fillId="24" borderId="65" xfId="0" applyFont="1" applyFill="1" applyBorder="1" applyAlignment="1" applyProtection="1">
      <alignment horizontal="center" wrapText="1"/>
      <protection locked="0"/>
    </xf>
    <xf numFmtId="0" fontId="40" fillId="24" borderId="66" xfId="0" applyFont="1" applyFill="1" applyBorder="1" applyAlignment="1" applyProtection="1">
      <alignment horizontal="center" wrapText="1"/>
      <protection locked="0"/>
    </xf>
    <xf numFmtId="0" fontId="40" fillId="24" borderId="67" xfId="0" applyFont="1" applyFill="1" applyBorder="1" applyAlignment="1" applyProtection="1">
      <alignment horizontal="center" wrapText="1"/>
      <protection locked="0"/>
    </xf>
    <xf numFmtId="0" fontId="27" fillId="0" borderId="0" xfId="0" applyFont="1" applyAlignment="1" applyProtection="1">
      <alignment wrapText="1"/>
      <protection locked="0"/>
    </xf>
    <xf numFmtId="0" fontId="1" fillId="14" borderId="13" xfId="0" applyFont="1" applyFill="1" applyBorder="1" applyAlignment="1">
      <alignment horizontal="center" vertical="center" wrapText="1"/>
    </xf>
    <xf numFmtId="0" fontId="1" fillId="14" borderId="95" xfId="0" applyFont="1" applyFill="1" applyBorder="1" applyAlignment="1">
      <alignment horizontal="center" vertical="center" wrapText="1"/>
    </xf>
    <xf numFmtId="0" fontId="59" fillId="14" borderId="13" xfId="0" applyFont="1" applyFill="1" applyBorder="1" applyAlignment="1">
      <alignment horizontal="center" vertical="center" wrapText="1"/>
    </xf>
    <xf numFmtId="0" fontId="59" fillId="14" borderId="95" xfId="0" applyFont="1" applyFill="1" applyBorder="1" applyAlignment="1">
      <alignment horizontal="center" vertical="center" wrapText="1"/>
    </xf>
    <xf numFmtId="0" fontId="21" fillId="2" borderId="48" xfId="10" applyFont="1" applyFill="1" applyBorder="1" applyAlignment="1" applyProtection="1">
      <alignment horizontal="center" vertical="center"/>
      <protection locked="0"/>
    </xf>
    <xf numFmtId="0" fontId="21" fillId="2" borderId="75" xfId="10" applyFont="1" applyFill="1" applyBorder="1" applyAlignment="1" applyProtection="1">
      <alignment horizontal="center" vertical="center"/>
      <protection locked="0"/>
    </xf>
    <xf numFmtId="0" fontId="21" fillId="2" borderId="49" xfId="10" applyFont="1" applyFill="1" applyBorder="1" applyAlignment="1" applyProtection="1">
      <alignment horizontal="center" vertical="center"/>
      <protection locked="0"/>
    </xf>
    <xf numFmtId="0" fontId="13" fillId="14" borderId="13" xfId="0" applyFont="1" applyFill="1" applyBorder="1" applyAlignment="1">
      <alignment horizontal="center" vertical="center" wrapText="1"/>
    </xf>
    <xf numFmtId="0" fontId="13" fillId="14" borderId="95"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1" fillId="14" borderId="88" xfId="0" applyFont="1" applyFill="1" applyBorder="1" applyAlignment="1">
      <alignment horizontal="center" vertical="center" wrapText="1"/>
    </xf>
    <xf numFmtId="165" fontId="7" fillId="0" borderId="0" xfId="0" applyNumberFormat="1" applyFont="1" applyAlignment="1" applyProtection="1">
      <alignment horizontal="left" wrapText="1"/>
      <protection locked="0"/>
    </xf>
    <xf numFmtId="165" fontId="7" fillId="0" borderId="0" xfId="0" applyNumberFormat="1" applyFont="1" applyAlignment="1" applyProtection="1">
      <alignment horizontal="left"/>
      <protection locked="0"/>
    </xf>
    <xf numFmtId="0" fontId="8" fillId="0" borderId="0" xfId="0" applyFont="1" applyAlignment="1" applyProtection="1">
      <alignment wrapText="1"/>
      <protection locked="0"/>
    </xf>
    <xf numFmtId="0" fontId="8" fillId="0" borderId="0" xfId="0" applyFont="1" applyAlignment="1" applyProtection="1">
      <protection locked="0"/>
    </xf>
    <xf numFmtId="0" fontId="7" fillId="14" borderId="38" xfId="0" applyFont="1" applyFill="1" applyBorder="1" applyAlignment="1">
      <alignment horizontal="center" vertical="center" wrapText="1"/>
    </xf>
    <xf numFmtId="0" fontId="7" fillId="14" borderId="43" xfId="0" applyFont="1" applyFill="1" applyBorder="1" applyAlignment="1">
      <alignment horizontal="center" vertical="center" wrapText="1"/>
    </xf>
    <xf numFmtId="0" fontId="7" fillId="14" borderId="40" xfId="0" applyFont="1" applyFill="1" applyBorder="1" applyAlignment="1">
      <alignment horizontal="center" vertical="center" wrapText="1"/>
    </xf>
    <xf numFmtId="0" fontId="7" fillId="5" borderId="38" xfId="0" applyFont="1" applyFill="1" applyBorder="1" applyAlignment="1" applyProtection="1">
      <alignment horizontal="center" vertical="center" wrapText="1"/>
      <protection locked="0"/>
    </xf>
    <xf numFmtId="0" fontId="7" fillId="5" borderId="39" xfId="0" applyFont="1" applyFill="1" applyBorder="1" applyAlignment="1" applyProtection="1">
      <alignment horizontal="center" vertical="center" wrapText="1"/>
      <protection locked="0"/>
    </xf>
    <xf numFmtId="0" fontId="21" fillId="4" borderId="53" xfId="10" applyFont="1" applyFill="1" applyBorder="1" applyAlignment="1" applyProtection="1">
      <alignment horizontal="center" vertical="center"/>
      <protection locked="0"/>
    </xf>
    <xf numFmtId="0" fontId="21" fillId="4" borderId="0" xfId="10" applyFont="1" applyFill="1" applyAlignment="1" applyProtection="1">
      <alignment horizontal="center" vertical="center"/>
      <protection locked="0"/>
    </xf>
    <xf numFmtId="0" fontId="19" fillId="12" borderId="51" xfId="10" applyFill="1" applyBorder="1" applyAlignment="1" applyProtection="1">
      <alignment horizontal="center" vertical="center"/>
      <protection locked="0"/>
    </xf>
    <xf numFmtId="0" fontId="19" fillId="12" borderId="52" xfId="10" applyFill="1" applyBorder="1" applyAlignment="1" applyProtection="1">
      <alignment horizontal="center" vertical="center"/>
      <protection locked="0"/>
    </xf>
    <xf numFmtId="0" fontId="21" fillId="10" borderId="51" xfId="10" applyFont="1" applyFill="1" applyBorder="1" applyAlignment="1" applyProtection="1">
      <alignment horizontal="center" vertical="center" wrapText="1"/>
      <protection locked="0"/>
    </xf>
    <xf numFmtId="0" fontId="21" fillId="10" borderId="52" xfId="10" applyFont="1" applyFill="1" applyBorder="1" applyAlignment="1" applyProtection="1">
      <alignment horizontal="center" vertical="center" wrapText="1"/>
      <protection locked="0"/>
    </xf>
    <xf numFmtId="0" fontId="21" fillId="11" borderId="51" xfId="10" quotePrefix="1" applyFont="1" applyFill="1" applyBorder="1" applyAlignment="1" applyProtection="1">
      <alignment horizontal="center" vertical="center"/>
      <protection locked="0"/>
    </xf>
    <xf numFmtId="0" fontId="21" fillId="11" borderId="59" xfId="10" applyFont="1" applyFill="1" applyBorder="1" applyAlignment="1" applyProtection="1">
      <alignment horizontal="center" vertical="center"/>
      <protection locked="0"/>
    </xf>
    <xf numFmtId="0" fontId="21" fillId="11" borderId="52" xfId="10" applyFont="1" applyFill="1" applyBorder="1" applyAlignment="1" applyProtection="1">
      <alignment horizontal="center" vertical="center"/>
      <protection locked="0"/>
    </xf>
    <xf numFmtId="165" fontId="21" fillId="8" borderId="53" xfId="10" applyNumberFormat="1" applyFont="1" applyFill="1" applyBorder="1" applyAlignment="1" applyProtection="1">
      <alignment horizontal="center" vertical="center"/>
      <protection locked="0"/>
    </xf>
    <xf numFmtId="165" fontId="21" fillId="8" borderId="52" xfId="10" applyNumberFormat="1" applyFont="1" applyFill="1" applyBorder="1" applyAlignment="1" applyProtection="1">
      <alignment horizontal="center" vertical="center"/>
      <protection locked="0"/>
    </xf>
    <xf numFmtId="0" fontId="21" fillId="9" borderId="51" xfId="10" quotePrefix="1" applyFont="1" applyFill="1" applyBorder="1" applyAlignment="1" applyProtection="1">
      <alignment horizontal="center" vertical="center"/>
      <protection locked="0"/>
    </xf>
    <xf numFmtId="0" fontId="21" fillId="9" borderId="59" xfId="10" applyFont="1" applyFill="1" applyBorder="1" applyAlignment="1" applyProtection="1">
      <alignment horizontal="center" vertical="center"/>
      <protection locked="0"/>
    </xf>
    <xf numFmtId="0" fontId="21" fillId="9" borderId="52" xfId="10" applyFont="1" applyFill="1" applyBorder="1" applyAlignment="1" applyProtection="1">
      <alignment horizontal="center" vertical="center"/>
      <protection locked="0"/>
    </xf>
    <xf numFmtId="0" fontId="19" fillId="49" borderId="25" xfId="10" applyFill="1" applyBorder="1" applyAlignment="1" applyProtection="1">
      <alignment horizontal="center"/>
      <protection locked="0"/>
    </xf>
    <xf numFmtId="0" fontId="1" fillId="14" borderId="14" xfId="0" applyFont="1" applyFill="1" applyBorder="1" applyAlignment="1">
      <alignment horizontal="center" vertical="center" wrapText="1"/>
    </xf>
    <xf numFmtId="0" fontId="1" fillId="14" borderId="2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2" borderId="29"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3" xfId="0" applyFont="1" applyFill="1" applyBorder="1" applyAlignment="1" applyProtection="1">
      <alignment horizontal="center"/>
      <protection locked="0"/>
    </xf>
    <xf numFmtId="0" fontId="3" fillId="9" borderId="29" xfId="0" applyFont="1" applyFill="1" applyBorder="1" applyAlignment="1" applyProtection="1">
      <alignment horizontal="center"/>
      <protection locked="0"/>
    </xf>
    <xf numFmtId="0" fontId="3" fillId="9" borderId="33" xfId="0" applyFont="1" applyFill="1" applyBorder="1" applyAlignment="1" applyProtection="1">
      <alignment horizontal="center"/>
      <protection locked="0"/>
    </xf>
    <xf numFmtId="0" fontId="23" fillId="19" borderId="32" xfId="0" applyFont="1" applyFill="1" applyBorder="1" applyAlignment="1">
      <alignment horizontal="center"/>
    </xf>
    <xf numFmtId="0" fontId="23" fillId="19" borderId="25" xfId="0" applyFont="1" applyFill="1" applyBorder="1" applyAlignment="1">
      <alignment horizontal="center"/>
    </xf>
    <xf numFmtId="0" fontId="23" fillId="19" borderId="17" xfId="0" applyFont="1" applyFill="1" applyBorder="1" applyAlignment="1">
      <alignment horizontal="center"/>
    </xf>
    <xf numFmtId="0" fontId="21" fillId="18" borderId="40" xfId="10" applyFont="1" applyFill="1" applyBorder="1" applyAlignment="1" applyProtection="1">
      <alignment horizontal="center" vertical="center"/>
      <protection locked="0"/>
    </xf>
    <xf numFmtId="0" fontId="21" fillId="18" borderId="49" xfId="10" applyFont="1" applyFill="1" applyBorder="1" applyAlignment="1" applyProtection="1">
      <alignment horizontal="center" vertical="center"/>
      <protection locked="0"/>
    </xf>
    <xf numFmtId="0" fontId="3" fillId="20" borderId="32" xfId="0" applyFont="1" applyFill="1" applyBorder="1" applyAlignment="1">
      <alignment horizontal="center"/>
    </xf>
    <xf numFmtId="0" fontId="3" fillId="20" borderId="25" xfId="0" applyFont="1" applyFill="1" applyBorder="1" applyAlignment="1">
      <alignment horizontal="center"/>
    </xf>
    <xf numFmtId="0" fontId="3" fillId="20" borderId="17" xfId="0" applyFont="1" applyFill="1" applyBorder="1" applyAlignment="1">
      <alignment horizontal="center"/>
    </xf>
    <xf numFmtId="0" fontId="3" fillId="3" borderId="32" xfId="0" applyFont="1" applyFill="1" applyBorder="1" applyAlignment="1">
      <alignment horizontal="center"/>
    </xf>
    <xf numFmtId="0" fontId="3" fillId="3" borderId="25" xfId="0" applyFont="1" applyFill="1" applyBorder="1" applyAlignment="1">
      <alignment horizontal="center"/>
    </xf>
    <xf numFmtId="0" fontId="3" fillId="3" borderId="17" xfId="0" applyFont="1" applyFill="1" applyBorder="1" applyAlignment="1">
      <alignment horizontal="center"/>
    </xf>
    <xf numFmtId="0" fontId="3" fillId="9" borderId="16" xfId="0" applyFont="1" applyFill="1" applyBorder="1" applyAlignment="1">
      <alignment horizontal="center"/>
    </xf>
    <xf numFmtId="0" fontId="3" fillId="9" borderId="26" xfId="0" applyFont="1" applyFill="1" applyBorder="1" applyAlignment="1">
      <alignment horizontal="center"/>
    </xf>
    <xf numFmtId="0" fontId="3" fillId="7" borderId="50" xfId="0" applyFont="1" applyFill="1" applyBorder="1" applyAlignment="1">
      <alignment horizontal="center" vertical="center" wrapText="1"/>
    </xf>
    <xf numFmtId="0" fontId="3" fillId="4" borderId="32" xfId="0" applyFont="1" applyFill="1" applyBorder="1" applyAlignment="1">
      <alignment horizontal="center" vertical="center"/>
    </xf>
    <xf numFmtId="0" fontId="3" fillId="4" borderId="17" xfId="0" applyFont="1" applyFill="1" applyBorder="1" applyAlignment="1">
      <alignment horizontal="center" vertical="center"/>
    </xf>
    <xf numFmtId="0" fontId="3" fillId="8" borderId="16" xfId="0" applyFont="1" applyFill="1" applyBorder="1" applyAlignment="1">
      <alignment horizontal="center"/>
    </xf>
    <xf numFmtId="0" fontId="3" fillId="8" borderId="26" xfId="0" applyFont="1" applyFill="1" applyBorder="1" applyAlignment="1">
      <alignment horizontal="center"/>
    </xf>
    <xf numFmtId="0" fontId="3" fillId="16" borderId="29" xfId="0" applyFont="1" applyFill="1" applyBorder="1" applyAlignment="1">
      <alignment horizontal="center" wrapText="1"/>
    </xf>
    <xf numFmtId="0" fontId="3" fillId="16" borderId="33" xfId="0" applyFont="1" applyFill="1" applyBorder="1" applyAlignment="1">
      <alignment horizontal="center"/>
    </xf>
    <xf numFmtId="0" fontId="3" fillId="17" borderId="29" xfId="0" applyFont="1" applyFill="1" applyBorder="1" applyAlignment="1">
      <alignment horizontal="center" wrapText="1"/>
    </xf>
    <xf numFmtId="0" fontId="3" fillId="17" borderId="33" xfId="0" applyFont="1" applyFill="1" applyBorder="1" applyAlignment="1">
      <alignment horizontal="center"/>
    </xf>
    <xf numFmtId="0" fontId="3" fillId="7" borderId="29"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15" borderId="29" xfId="0" applyFont="1" applyFill="1" applyBorder="1" applyAlignment="1">
      <alignment horizontal="center" wrapText="1"/>
    </xf>
    <xf numFmtId="0" fontId="3" fillId="15" borderId="33" xfId="0" applyFont="1" applyFill="1" applyBorder="1" applyAlignment="1">
      <alignment horizontal="center"/>
    </xf>
    <xf numFmtId="0" fontId="4" fillId="8" borderId="32" xfId="0" applyFont="1" applyFill="1" applyBorder="1" applyAlignment="1" applyProtection="1">
      <alignment horizontal="center"/>
      <protection locked="0"/>
    </xf>
    <xf numFmtId="0" fontId="4" fillId="8" borderId="17" xfId="0" applyFont="1" applyFill="1" applyBorder="1" applyAlignment="1" applyProtection="1">
      <alignment horizontal="center"/>
      <protection locked="0"/>
    </xf>
    <xf numFmtId="0" fontId="3" fillId="17" borderId="33" xfId="0" applyFont="1" applyFill="1" applyBorder="1" applyAlignment="1">
      <alignment horizontal="center" wrapText="1"/>
    </xf>
    <xf numFmtId="0" fontId="3" fillId="8" borderId="25" xfId="0" applyFont="1" applyFill="1" applyBorder="1" applyAlignment="1">
      <alignment horizontal="center"/>
    </xf>
    <xf numFmtId="0" fontId="3" fillId="9" borderId="25" xfId="0" applyFont="1" applyFill="1" applyBorder="1" applyAlignment="1">
      <alignment horizontal="center"/>
    </xf>
    <xf numFmtId="0" fontId="3" fillId="7" borderId="10"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165" fontId="3" fillId="60" borderId="38" xfId="0" applyNumberFormat="1" applyFont="1" applyFill="1" applyBorder="1" applyAlignment="1">
      <alignment horizontal="center" vertical="center"/>
    </xf>
    <xf numFmtId="165" fontId="3" fillId="60" borderId="43" xfId="0" applyNumberFormat="1" applyFont="1" applyFill="1" applyBorder="1" applyAlignment="1">
      <alignment horizontal="center" vertical="center"/>
    </xf>
    <xf numFmtId="165" fontId="3" fillId="60" borderId="40" xfId="0" applyNumberFormat="1" applyFont="1" applyFill="1" applyBorder="1" applyAlignment="1">
      <alignment horizontal="center" vertical="center"/>
    </xf>
    <xf numFmtId="165" fontId="3" fillId="60" borderId="48" xfId="0" applyNumberFormat="1" applyFont="1" applyFill="1" applyBorder="1" applyAlignment="1">
      <alignment horizontal="center" vertical="center"/>
    </xf>
    <xf numFmtId="165" fontId="3" fillId="60" borderId="75" xfId="0" applyNumberFormat="1" applyFont="1" applyFill="1" applyBorder="1" applyAlignment="1">
      <alignment horizontal="center" vertical="center"/>
    </xf>
    <xf numFmtId="165" fontId="3" fillId="60" borderId="49" xfId="0" applyNumberFormat="1" applyFont="1" applyFill="1" applyBorder="1" applyAlignment="1">
      <alignment horizontal="center" vertical="center"/>
    </xf>
    <xf numFmtId="165" fontId="3" fillId="10" borderId="38" xfId="0" applyNumberFormat="1" applyFont="1" applyFill="1" applyBorder="1" applyAlignment="1">
      <alignment horizontal="center" vertical="center"/>
    </xf>
    <xf numFmtId="165" fontId="3" fillId="10" borderId="43" xfId="0" applyNumberFormat="1" applyFont="1" applyFill="1" applyBorder="1" applyAlignment="1">
      <alignment horizontal="center" vertical="center"/>
    </xf>
    <xf numFmtId="165" fontId="3" fillId="10" borderId="40" xfId="0" applyNumberFormat="1" applyFont="1" applyFill="1" applyBorder="1" applyAlignment="1">
      <alignment horizontal="center" vertical="center"/>
    </xf>
    <xf numFmtId="165" fontId="3" fillId="10" borderId="48" xfId="0" applyNumberFormat="1" applyFont="1" applyFill="1" applyBorder="1" applyAlignment="1">
      <alignment horizontal="center" vertical="center"/>
    </xf>
    <xf numFmtId="165" fontId="3" fillId="10" borderId="75" xfId="0" applyNumberFormat="1" applyFont="1" applyFill="1" applyBorder="1" applyAlignment="1">
      <alignment horizontal="center" vertical="center"/>
    </xf>
    <xf numFmtId="165" fontId="3" fillId="10" borderId="49" xfId="0" applyNumberFormat="1" applyFont="1" applyFill="1" applyBorder="1" applyAlignment="1">
      <alignment horizontal="center" vertical="center"/>
    </xf>
    <xf numFmtId="0" fontId="55" fillId="19" borderId="32" xfId="0" applyFont="1" applyFill="1" applyBorder="1" applyAlignment="1">
      <alignment horizontal="center" wrapText="1"/>
    </xf>
    <xf numFmtId="0" fontId="55" fillId="19" borderId="25" xfId="0" applyFont="1" applyFill="1" applyBorder="1" applyAlignment="1">
      <alignment horizontal="center" wrapText="1"/>
    </xf>
    <xf numFmtId="0" fontId="55" fillId="19" borderId="17" xfId="0" applyFont="1" applyFill="1" applyBorder="1" applyAlignment="1">
      <alignment horizontal="center" wrapText="1"/>
    </xf>
    <xf numFmtId="165" fontId="3" fillId="3" borderId="38" xfId="0" applyNumberFormat="1" applyFont="1" applyFill="1" applyBorder="1" applyAlignment="1">
      <alignment horizontal="center" vertical="center"/>
    </xf>
    <xf numFmtId="165" fontId="3" fillId="3" borderId="43" xfId="0" applyNumberFormat="1" applyFont="1" applyFill="1" applyBorder="1" applyAlignment="1">
      <alignment horizontal="center" vertical="center"/>
    </xf>
    <xf numFmtId="165" fontId="3" fillId="3" borderId="40" xfId="0" applyNumberFormat="1" applyFont="1" applyFill="1" applyBorder="1" applyAlignment="1">
      <alignment horizontal="center" vertical="center"/>
    </xf>
    <xf numFmtId="165" fontId="3" fillId="3" borderId="48" xfId="0" applyNumberFormat="1" applyFont="1" applyFill="1" applyBorder="1" applyAlignment="1">
      <alignment horizontal="center" vertical="center"/>
    </xf>
    <xf numFmtId="165" fontId="3" fillId="3" borderId="75" xfId="0" applyNumberFormat="1" applyFont="1" applyFill="1" applyBorder="1" applyAlignment="1">
      <alignment horizontal="center" vertical="center"/>
    </xf>
    <xf numFmtId="165" fontId="3" fillId="3" borderId="49" xfId="0" applyNumberFormat="1" applyFont="1" applyFill="1" applyBorder="1" applyAlignment="1">
      <alignment horizontal="center" vertical="center"/>
    </xf>
    <xf numFmtId="165" fontId="3" fillId="11" borderId="38" xfId="0" applyNumberFormat="1" applyFont="1" applyFill="1" applyBorder="1" applyAlignment="1">
      <alignment horizontal="center" vertical="center"/>
    </xf>
    <xf numFmtId="165" fontId="3" fillId="11" borderId="43" xfId="0" applyNumberFormat="1" applyFont="1" applyFill="1" applyBorder="1" applyAlignment="1">
      <alignment horizontal="center" vertical="center"/>
    </xf>
    <xf numFmtId="165" fontId="3" fillId="11" borderId="40" xfId="0" applyNumberFormat="1" applyFont="1" applyFill="1" applyBorder="1" applyAlignment="1">
      <alignment horizontal="center" vertical="center"/>
    </xf>
    <xf numFmtId="165" fontId="3" fillId="11" borderId="48" xfId="0" applyNumberFormat="1" applyFont="1" applyFill="1" applyBorder="1" applyAlignment="1">
      <alignment horizontal="center" vertical="center"/>
    </xf>
    <xf numFmtId="165" fontId="3" fillId="11" borderId="75" xfId="0" applyNumberFormat="1" applyFont="1" applyFill="1" applyBorder="1" applyAlignment="1">
      <alignment horizontal="center" vertical="center"/>
    </xf>
    <xf numFmtId="165" fontId="3" fillId="11" borderId="49" xfId="0" applyNumberFormat="1" applyFont="1" applyFill="1" applyBorder="1" applyAlignment="1">
      <alignment horizontal="center" vertical="center"/>
    </xf>
    <xf numFmtId="165" fontId="3" fillId="8" borderId="38" xfId="0" applyNumberFormat="1" applyFont="1" applyFill="1" applyBorder="1" applyAlignment="1">
      <alignment horizontal="center" vertical="center"/>
    </xf>
    <xf numFmtId="165" fontId="3" fillId="8" borderId="43" xfId="0" applyNumberFormat="1" applyFont="1" applyFill="1" applyBorder="1" applyAlignment="1">
      <alignment horizontal="center" vertical="center"/>
    </xf>
    <xf numFmtId="165" fontId="3" fillId="8" borderId="40" xfId="0" applyNumberFormat="1" applyFont="1" applyFill="1" applyBorder="1" applyAlignment="1">
      <alignment horizontal="center" vertical="center"/>
    </xf>
    <xf numFmtId="165" fontId="3" fillId="8" borderId="48" xfId="0" applyNumberFormat="1" applyFont="1" applyFill="1" applyBorder="1" applyAlignment="1">
      <alignment horizontal="center" vertical="center"/>
    </xf>
    <xf numFmtId="165" fontId="3" fillId="8" borderId="75" xfId="0" applyNumberFormat="1" applyFont="1" applyFill="1" applyBorder="1" applyAlignment="1">
      <alignment horizontal="center" vertical="center"/>
    </xf>
    <xf numFmtId="165" fontId="3" fillId="8" borderId="49" xfId="0" applyNumberFormat="1" applyFont="1" applyFill="1" applyBorder="1" applyAlignment="1">
      <alignment horizontal="center" vertical="center"/>
    </xf>
    <xf numFmtId="0" fontId="23" fillId="19" borderId="32" xfId="0" applyFont="1" applyFill="1" applyBorder="1" applyAlignment="1" applyProtection="1">
      <alignment horizontal="center"/>
      <protection locked="0"/>
    </xf>
    <xf numFmtId="0" fontId="23" fillId="19" borderId="25" xfId="0" applyFont="1" applyFill="1" applyBorder="1" applyAlignment="1" applyProtection="1">
      <alignment horizontal="center"/>
      <protection locked="0"/>
    </xf>
    <xf numFmtId="0" fontId="23" fillId="19" borderId="17" xfId="0" applyFont="1" applyFill="1" applyBorder="1" applyAlignment="1" applyProtection="1">
      <alignment horizontal="center"/>
      <protection locked="0"/>
    </xf>
    <xf numFmtId="0" fontId="32" fillId="57" borderId="38" xfId="0" applyFont="1" applyFill="1" applyBorder="1" applyAlignment="1">
      <alignment horizontal="center" wrapText="1"/>
    </xf>
    <xf numFmtId="0" fontId="32" fillId="57" borderId="43" xfId="0" applyFont="1" applyFill="1" applyBorder="1" applyAlignment="1">
      <alignment horizontal="center" wrapText="1"/>
    </xf>
    <xf numFmtId="0" fontId="32" fillId="57" borderId="83" xfId="0" applyFont="1" applyFill="1" applyBorder="1" applyAlignment="1">
      <alignment horizontal="center" wrapText="1"/>
    </xf>
    <xf numFmtId="0" fontId="32" fillId="57" borderId="89" xfId="0" applyFont="1" applyFill="1" applyBorder="1" applyAlignment="1">
      <alignment horizontal="center" wrapText="1"/>
    </xf>
    <xf numFmtId="0" fontId="32" fillId="57" borderId="67" xfId="0" applyFont="1" applyFill="1" applyBorder="1" applyAlignment="1">
      <alignment horizontal="center" wrapText="1"/>
    </xf>
    <xf numFmtId="0" fontId="32" fillId="57" borderId="84" xfId="0" applyFont="1" applyFill="1" applyBorder="1" applyAlignment="1">
      <alignment horizontal="center" wrapText="1"/>
    </xf>
    <xf numFmtId="0" fontId="32" fillId="30" borderId="90" xfId="0" applyFont="1" applyFill="1" applyBorder="1" applyAlignment="1">
      <alignment horizontal="center" wrapText="1"/>
    </xf>
    <xf numFmtId="0" fontId="32" fillId="30" borderId="43" xfId="0" applyFont="1" applyFill="1" applyBorder="1" applyAlignment="1">
      <alignment horizontal="center" wrapText="1"/>
    </xf>
    <xf numFmtId="0" fontId="32" fillId="30" borderId="40" xfId="0" applyFont="1" applyFill="1" applyBorder="1" applyAlignment="1">
      <alignment horizontal="center" wrapText="1"/>
    </xf>
    <xf numFmtId="0" fontId="32" fillId="30" borderId="91" xfId="0" applyFont="1" applyFill="1" applyBorder="1" applyAlignment="1">
      <alignment horizontal="center" wrapText="1"/>
    </xf>
    <xf numFmtId="0" fontId="32" fillId="30" borderId="67" xfId="0" applyFont="1" applyFill="1" applyBorder="1" applyAlignment="1">
      <alignment horizontal="center" wrapText="1"/>
    </xf>
    <xf numFmtId="0" fontId="32" fillId="30" borderId="92" xfId="0" applyFont="1" applyFill="1" applyBorder="1" applyAlignment="1">
      <alignment horizontal="center" wrapText="1"/>
    </xf>
    <xf numFmtId="0" fontId="56" fillId="32" borderId="38" xfId="0" applyFont="1" applyFill="1" applyBorder="1" applyAlignment="1">
      <alignment horizontal="center" wrapText="1"/>
    </xf>
    <xf numFmtId="0" fontId="56" fillId="32" borderId="43" xfId="0" applyFont="1" applyFill="1" applyBorder="1" applyAlignment="1">
      <alignment horizontal="center" wrapText="1"/>
    </xf>
    <xf numFmtId="0" fontId="56" fillId="32" borderId="40" xfId="0" applyFont="1" applyFill="1" applyBorder="1" applyAlignment="1">
      <alignment horizontal="center" wrapText="1"/>
    </xf>
    <xf numFmtId="0" fontId="32" fillId="32" borderId="85" xfId="0" applyFont="1" applyFill="1" applyBorder="1" applyAlignment="1">
      <alignment horizontal="center" wrapText="1"/>
    </xf>
    <xf numFmtId="0" fontId="32" fillId="32" borderId="86" xfId="0" applyFont="1" applyFill="1" applyBorder="1" applyAlignment="1">
      <alignment horizontal="center" wrapText="1"/>
    </xf>
    <xf numFmtId="0" fontId="32" fillId="32" borderId="99" xfId="0" applyFont="1" applyFill="1" applyBorder="1" applyAlignment="1">
      <alignment horizontal="center" wrapText="1"/>
    </xf>
    <xf numFmtId="0" fontId="23" fillId="19" borderId="100" xfId="0" applyFont="1" applyFill="1" applyBorder="1" applyAlignment="1" applyProtection="1">
      <alignment horizontal="center"/>
      <protection locked="0"/>
    </xf>
    <xf numFmtId="0" fontId="19" fillId="62" borderId="40" xfId="10" applyFill="1" applyBorder="1" applyAlignment="1" applyProtection="1">
      <alignment horizontal="center" vertical="center"/>
      <protection locked="0"/>
    </xf>
    <xf numFmtId="0" fontId="19" fillId="62" borderId="99" xfId="10" applyFill="1" applyBorder="1" applyAlignment="1" applyProtection="1">
      <alignment horizontal="center" vertical="center"/>
      <protection locked="0"/>
    </xf>
    <xf numFmtId="0" fontId="32" fillId="64" borderId="90" xfId="0" applyFont="1" applyFill="1" applyBorder="1" applyAlignment="1">
      <alignment horizontal="center" vertical="center"/>
    </xf>
    <xf numFmtId="0" fontId="32" fillId="64" borderId="83" xfId="0" applyFont="1" applyFill="1" applyBorder="1" applyAlignment="1">
      <alignment horizontal="center" vertical="center"/>
    </xf>
    <xf numFmtId="0" fontId="32" fillId="64" borderId="120" xfId="0" applyFont="1" applyFill="1" applyBorder="1" applyAlignment="1">
      <alignment horizontal="center" vertical="center"/>
    </xf>
    <xf numFmtId="0" fontId="32" fillId="64" borderId="87" xfId="0" applyFont="1" applyFill="1" applyBorder="1" applyAlignment="1">
      <alignment horizontal="center" vertical="center"/>
    </xf>
    <xf numFmtId="0" fontId="32" fillId="57" borderId="38" xfId="0" applyFont="1" applyFill="1" applyBorder="1" applyAlignment="1">
      <alignment horizontal="center" vertical="center"/>
    </xf>
    <xf numFmtId="0" fontId="32" fillId="57" borderId="43" xfId="0" applyFont="1" applyFill="1" applyBorder="1" applyAlignment="1">
      <alignment horizontal="center" vertical="center"/>
    </xf>
    <xf numFmtId="0" fontId="32" fillId="57" borderId="83" xfId="0" applyFont="1" applyFill="1" applyBorder="1" applyAlignment="1">
      <alignment horizontal="center" vertical="center"/>
    </xf>
    <xf numFmtId="0" fontId="32" fillId="57" borderId="85" xfId="0" applyFont="1" applyFill="1" applyBorder="1" applyAlignment="1">
      <alignment horizontal="center" vertical="center"/>
    </xf>
    <xf numFmtId="0" fontId="32" fillId="57" borderId="86" xfId="0" applyFont="1" applyFill="1" applyBorder="1" applyAlignment="1">
      <alignment horizontal="center" vertical="center"/>
    </xf>
    <xf numFmtId="0" fontId="32" fillId="57" borderId="87" xfId="0" applyFont="1" applyFill="1" applyBorder="1" applyAlignment="1">
      <alignment horizontal="center" vertical="center"/>
    </xf>
    <xf numFmtId="1" fontId="32" fillId="0" borderId="96" xfId="0" applyNumberFormat="1" applyFont="1" applyBorder="1" applyAlignment="1">
      <alignment horizontal="center"/>
    </xf>
    <xf numFmtId="1" fontId="32" fillId="0" borderId="82" xfId="0" applyNumberFormat="1" applyFont="1" applyBorder="1" applyAlignment="1">
      <alignment horizontal="center"/>
    </xf>
    <xf numFmtId="1" fontId="32" fillId="0" borderId="46" xfId="0" applyNumberFormat="1" applyFont="1" applyBorder="1" applyAlignment="1">
      <alignment horizontal="center"/>
    </xf>
    <xf numFmtId="0" fontId="56" fillId="24" borderId="96" xfId="0" applyFont="1" applyFill="1" applyBorder="1" applyAlignment="1">
      <alignment horizontal="center" vertical="center" wrapText="1"/>
    </xf>
    <xf numFmtId="0" fontId="56" fillId="24" borderId="8" xfId="0" applyFont="1" applyFill="1" applyBorder="1" applyAlignment="1">
      <alignment horizontal="center" vertical="center" wrapText="1"/>
    </xf>
    <xf numFmtId="0" fontId="18" fillId="33" borderId="115" xfId="0" applyFont="1" applyFill="1" applyBorder="1" applyAlignment="1" applyProtection="1">
      <alignment horizontal="center" vertical="center"/>
      <protection locked="0"/>
    </xf>
    <xf numFmtId="0" fontId="18" fillId="33" borderId="111" xfId="0" applyFont="1" applyFill="1" applyBorder="1" applyAlignment="1" applyProtection="1">
      <alignment horizontal="center" vertical="center"/>
      <protection locked="0"/>
    </xf>
    <xf numFmtId="0" fontId="18" fillId="33" borderId="114" xfId="0" applyFont="1" applyFill="1" applyBorder="1" applyAlignment="1" applyProtection="1">
      <alignment horizontal="center" vertical="center"/>
      <protection locked="0"/>
    </xf>
    <xf numFmtId="0" fontId="57" fillId="33" borderId="115" xfId="0" applyFont="1" applyFill="1" applyBorder="1" applyAlignment="1" applyProtection="1">
      <alignment horizontal="center" vertical="center"/>
      <protection locked="0"/>
    </xf>
    <xf numFmtId="0" fontId="57" fillId="33" borderId="111" xfId="0" applyFont="1" applyFill="1" applyBorder="1" applyAlignment="1" applyProtection="1">
      <alignment horizontal="center" vertical="center"/>
      <protection locked="0"/>
    </xf>
    <xf numFmtId="0" fontId="57" fillId="33" borderId="114" xfId="0" applyFont="1" applyFill="1" applyBorder="1" applyAlignment="1" applyProtection="1">
      <alignment horizontal="center" vertical="center"/>
      <protection locked="0"/>
    </xf>
    <xf numFmtId="0" fontId="57" fillId="33" borderId="110" xfId="0" applyFont="1" applyFill="1" applyBorder="1" applyAlignment="1" applyProtection="1">
      <alignment horizontal="center" vertical="center"/>
      <protection locked="0"/>
    </xf>
    <xf numFmtId="0" fontId="57" fillId="33" borderId="112" xfId="0" applyFont="1" applyFill="1" applyBorder="1" applyAlignment="1" applyProtection="1">
      <alignment horizontal="center" vertical="center"/>
      <protection locked="0"/>
    </xf>
    <xf numFmtId="0" fontId="56" fillId="63" borderId="118" xfId="0" applyFont="1" applyFill="1" applyBorder="1" applyAlignment="1" applyProtection="1">
      <alignment horizontal="center" vertical="center"/>
      <protection locked="0"/>
    </xf>
    <xf numFmtId="0" fontId="56" fillId="63" borderId="107" xfId="0" applyFont="1" applyFill="1" applyBorder="1" applyAlignment="1" applyProtection="1">
      <alignment horizontal="center" vertical="center"/>
      <protection locked="0"/>
    </xf>
    <xf numFmtId="0" fontId="56" fillId="63" borderId="106" xfId="0" applyFont="1" applyFill="1" applyBorder="1" applyAlignment="1" applyProtection="1">
      <alignment horizontal="center" vertical="center"/>
      <protection locked="0"/>
    </xf>
    <xf numFmtId="0" fontId="32" fillId="63" borderId="116" xfId="0" applyFont="1" applyFill="1" applyBorder="1" applyAlignment="1" applyProtection="1">
      <alignment horizontal="center" vertical="center"/>
      <protection locked="0"/>
    </xf>
    <xf numFmtId="0" fontId="32" fillId="63" borderId="21" xfId="0" applyFont="1" applyFill="1" applyBorder="1" applyAlignment="1" applyProtection="1">
      <alignment horizontal="center" vertical="center"/>
      <protection locked="0"/>
    </xf>
    <xf numFmtId="0" fontId="32" fillId="63" borderId="109" xfId="0" applyFont="1" applyFill="1" applyBorder="1" applyAlignment="1" applyProtection="1">
      <alignment horizontal="center" vertical="center"/>
      <protection locked="0"/>
    </xf>
    <xf numFmtId="0" fontId="32" fillId="63" borderId="27" xfId="0" applyFont="1" applyFill="1" applyBorder="1" applyAlignment="1" applyProtection="1">
      <alignment horizontal="center" vertical="center"/>
      <protection locked="0"/>
    </xf>
    <xf numFmtId="0" fontId="32" fillId="63" borderId="22" xfId="0" applyFont="1" applyFill="1" applyBorder="1" applyAlignment="1" applyProtection="1">
      <alignment horizontal="center" vertical="center"/>
      <protection locked="0"/>
    </xf>
    <xf numFmtId="0" fontId="32" fillId="63" borderId="108" xfId="0" applyFont="1" applyFill="1" applyBorder="1" applyAlignment="1" applyProtection="1">
      <alignment horizontal="center" vertical="center"/>
      <protection locked="0"/>
    </xf>
    <xf numFmtId="0" fontId="56" fillId="63" borderId="117" xfId="0" applyFont="1" applyFill="1" applyBorder="1" applyAlignment="1">
      <alignment horizontal="center" vertical="center"/>
    </xf>
    <xf numFmtId="0" fontId="56" fillId="63" borderId="25" xfId="0" applyFont="1" applyFill="1" applyBorder="1" applyAlignment="1">
      <alignment horizontal="center" vertical="center"/>
    </xf>
    <xf numFmtId="0" fontId="56" fillId="63" borderId="100" xfId="0" applyFont="1" applyFill="1" applyBorder="1" applyAlignment="1">
      <alignment horizontal="center" vertical="center"/>
    </xf>
    <xf numFmtId="0" fontId="56" fillId="63" borderId="117" xfId="0" applyFont="1" applyFill="1" applyBorder="1" applyAlignment="1" applyProtection="1">
      <alignment horizontal="center" vertical="center"/>
      <protection locked="0"/>
    </xf>
    <xf numFmtId="0" fontId="56" fillId="63" borderId="25" xfId="0" applyFont="1" applyFill="1" applyBorder="1" applyAlignment="1" applyProtection="1">
      <alignment horizontal="center" vertical="center"/>
      <protection locked="0"/>
    </xf>
    <xf numFmtId="0" fontId="56" fillId="63" borderId="100" xfId="0" applyFont="1" applyFill="1" applyBorder="1" applyAlignment="1" applyProtection="1">
      <alignment horizontal="center" vertical="center"/>
      <protection locked="0"/>
    </xf>
    <xf numFmtId="0" fontId="56" fillId="63" borderId="116" xfId="0" applyFont="1" applyFill="1" applyBorder="1" applyAlignment="1">
      <alignment horizontal="center" vertical="center"/>
    </xf>
    <xf numFmtId="0" fontId="56" fillId="63" borderId="21" xfId="0" applyFont="1" applyFill="1" applyBorder="1" applyAlignment="1">
      <alignment horizontal="center" vertical="center"/>
    </xf>
    <xf numFmtId="0" fontId="56" fillId="63" borderId="109" xfId="0" applyFont="1" applyFill="1" applyBorder="1" applyAlignment="1">
      <alignment horizontal="center" vertical="center"/>
    </xf>
    <xf numFmtId="0" fontId="56" fillId="63" borderId="103" xfId="0" applyFont="1" applyFill="1" applyBorder="1" applyAlignment="1" applyProtection="1">
      <alignment horizontal="center" vertical="center"/>
      <protection locked="0"/>
    </xf>
    <xf numFmtId="0" fontId="56" fillId="63" borderId="104" xfId="0" applyFont="1" applyFill="1" applyBorder="1" applyAlignment="1" applyProtection="1">
      <alignment horizontal="center" vertical="center"/>
      <protection locked="0"/>
    </xf>
    <xf numFmtId="0" fontId="56" fillId="63" borderId="105" xfId="0" applyFont="1" applyFill="1" applyBorder="1" applyAlignment="1" applyProtection="1">
      <alignment horizontal="center" vertical="center"/>
      <protection locked="0"/>
    </xf>
    <xf numFmtId="0" fontId="56" fillId="63" borderId="118" xfId="0" applyFont="1" applyFill="1" applyBorder="1" applyAlignment="1">
      <alignment horizontal="center" vertical="center"/>
    </xf>
    <xf numFmtId="0" fontId="56" fillId="63" borderId="107" xfId="0" applyFont="1" applyFill="1" applyBorder="1" applyAlignment="1">
      <alignment horizontal="center" vertical="center"/>
    </xf>
    <xf numFmtId="0" fontId="56" fillId="63" borderId="106" xfId="0" applyFont="1" applyFill="1" applyBorder="1" applyAlignment="1">
      <alignment horizontal="center" vertical="center"/>
    </xf>
    <xf numFmtId="0" fontId="57" fillId="33" borderId="121" xfId="0" applyFont="1" applyFill="1" applyBorder="1" applyAlignment="1" applyProtection="1">
      <alignment horizontal="center" vertical="center"/>
      <protection locked="0"/>
    </xf>
    <xf numFmtId="0" fontId="57" fillId="33" borderId="22" xfId="0" applyFont="1" applyFill="1" applyBorder="1" applyAlignment="1" applyProtection="1">
      <alignment horizontal="center" vertical="center"/>
      <protection locked="0"/>
    </xf>
    <xf numFmtId="0" fontId="57" fillId="33" borderId="108" xfId="0" applyFont="1" applyFill="1" applyBorder="1" applyAlignment="1" applyProtection="1">
      <alignment horizontal="center" vertical="center"/>
      <protection locked="0"/>
    </xf>
    <xf numFmtId="0" fontId="57" fillId="33" borderId="27" xfId="0" applyFont="1" applyFill="1" applyBorder="1" applyAlignment="1" applyProtection="1">
      <alignment horizontal="center" vertical="center"/>
      <protection locked="0"/>
    </xf>
    <xf numFmtId="0" fontId="32" fillId="63" borderId="29" xfId="0" applyFont="1" applyFill="1" applyBorder="1" applyAlignment="1" applyProtection="1">
      <alignment horizontal="center" vertical="center"/>
      <protection locked="0"/>
    </xf>
    <xf numFmtId="0" fontId="23" fillId="19" borderId="117" xfId="0" applyFont="1" applyFill="1" applyBorder="1" applyAlignment="1" applyProtection="1">
      <alignment horizontal="center"/>
      <protection locked="0"/>
    </xf>
    <xf numFmtId="0" fontId="61" fillId="25" borderId="32" xfId="0" applyFont="1" applyFill="1" applyBorder="1" applyAlignment="1">
      <alignment horizontal="center" vertical="center"/>
    </xf>
    <xf numFmtId="0" fontId="61" fillId="25" borderId="25" xfId="0" applyFont="1" applyFill="1" applyBorder="1" applyAlignment="1">
      <alignment horizontal="center" vertical="center"/>
    </xf>
    <xf numFmtId="0" fontId="61" fillId="25" borderId="100" xfId="0" applyFont="1" applyFill="1" applyBorder="1" applyAlignment="1">
      <alignment horizontal="center" vertical="center"/>
    </xf>
    <xf numFmtId="0" fontId="61" fillId="19" borderId="117" xfId="0" applyFont="1" applyFill="1" applyBorder="1" applyAlignment="1">
      <alignment horizontal="center" vertical="center"/>
    </xf>
    <xf numFmtId="0" fontId="61" fillId="19" borderId="25" xfId="0" applyFont="1" applyFill="1" applyBorder="1" applyAlignment="1">
      <alignment horizontal="center" vertical="center"/>
    </xf>
    <xf numFmtId="0" fontId="61" fillId="19" borderId="100" xfId="0" applyFont="1" applyFill="1" applyBorder="1" applyAlignment="1">
      <alignment horizontal="center" vertical="center"/>
    </xf>
    <xf numFmtId="0" fontId="56" fillId="63" borderId="32" xfId="0" applyFont="1" applyFill="1" applyBorder="1" applyAlignment="1" applyProtection="1">
      <alignment horizontal="center" vertical="center"/>
      <protection locked="0"/>
    </xf>
    <xf numFmtId="0" fontId="18" fillId="33" borderId="121" xfId="0" applyFont="1" applyFill="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locked="0"/>
    </xf>
    <xf numFmtId="0" fontId="18" fillId="33" borderId="108" xfId="0" applyFont="1" applyFill="1" applyBorder="1" applyAlignment="1" applyProtection="1">
      <alignment horizontal="center" vertical="center"/>
      <protection locked="0"/>
    </xf>
    <xf numFmtId="0" fontId="32" fillId="63" borderId="29" xfId="0" applyFont="1" applyFill="1" applyBorder="1" applyAlignment="1" applyProtection="1">
      <alignment horizontal="center"/>
      <protection locked="0"/>
    </xf>
    <xf numFmtId="0" fontId="32" fillId="63" borderId="21" xfId="0" applyFont="1" applyFill="1" applyBorder="1" applyAlignment="1" applyProtection="1">
      <alignment horizontal="center"/>
      <protection locked="0"/>
    </xf>
    <xf numFmtId="0" fontId="32" fillId="63" borderId="109" xfId="0" applyFont="1" applyFill="1" applyBorder="1" applyAlignment="1" applyProtection="1">
      <alignment horizontal="center"/>
      <protection locked="0"/>
    </xf>
    <xf numFmtId="0" fontId="32" fillId="63" borderId="116" xfId="0" applyFont="1" applyFill="1" applyBorder="1" applyAlignment="1" applyProtection="1">
      <alignment horizontal="center"/>
      <protection locked="0"/>
    </xf>
    <xf numFmtId="0" fontId="61" fillId="25" borderId="32" xfId="0" applyFont="1" applyFill="1" applyBorder="1" applyAlignment="1">
      <alignment horizontal="center"/>
    </xf>
    <xf numFmtId="0" fontId="61" fillId="25" borderId="25" xfId="0" applyFont="1" applyFill="1" applyBorder="1" applyAlignment="1">
      <alignment horizontal="center"/>
    </xf>
    <xf numFmtId="0" fontId="61" fillId="25" borderId="100" xfId="0" applyFont="1" applyFill="1" applyBorder="1" applyAlignment="1">
      <alignment horizontal="center"/>
    </xf>
    <xf numFmtId="0" fontId="23" fillId="19" borderId="48" xfId="0" applyFont="1" applyFill="1" applyBorder="1" applyAlignment="1" applyProtection="1">
      <alignment horizontal="center"/>
      <protection locked="0"/>
    </xf>
    <xf numFmtId="0" fontId="23" fillId="19" borderId="75" xfId="0" applyFont="1" applyFill="1" applyBorder="1" applyAlignment="1" applyProtection="1">
      <alignment horizontal="center"/>
      <protection locked="0"/>
    </xf>
    <xf numFmtId="0" fontId="23" fillId="19" borderId="123" xfId="0" applyFont="1" applyFill="1" applyBorder="1" applyAlignment="1" applyProtection="1">
      <alignment horizontal="center"/>
      <protection locked="0"/>
    </xf>
    <xf numFmtId="0" fontId="32" fillId="24" borderId="96" xfId="0" applyFont="1" applyFill="1" applyBorder="1" applyAlignment="1">
      <alignment horizontal="center" vertical="center" wrapText="1"/>
    </xf>
    <xf numFmtId="0" fontId="32" fillId="24" borderId="8" xfId="0" applyFont="1" applyFill="1" applyBorder="1" applyAlignment="1">
      <alignment horizontal="center" vertical="center" wrapText="1"/>
    </xf>
    <xf numFmtId="0" fontId="75" fillId="72" borderId="0" xfId="15" applyFont="1" applyFill="1" applyBorder="1" applyAlignment="1">
      <alignment horizontal="center"/>
    </xf>
    <xf numFmtId="0" fontId="27" fillId="0" borderId="0" xfId="15" applyFont="1" applyBorder="1" applyAlignment="1"/>
    <xf numFmtId="0" fontId="75" fillId="73" borderId="67" xfId="15" applyFont="1" applyFill="1" applyBorder="1" applyAlignment="1">
      <alignment horizontal="center"/>
    </xf>
    <xf numFmtId="0" fontId="27" fillId="0" borderId="67" xfId="15" applyFont="1" applyBorder="1" applyAlignment="1"/>
    <xf numFmtId="0" fontId="75" fillId="74" borderId="0" xfId="15" applyFont="1" applyFill="1" applyBorder="1" applyAlignment="1">
      <alignment horizontal="center"/>
    </xf>
    <xf numFmtId="0" fontId="78" fillId="0" borderId="139" xfId="15" applyFont="1" applyBorder="1" applyAlignment="1">
      <alignment horizontal="center" vertical="center"/>
    </xf>
    <xf numFmtId="0" fontId="27" fillId="0" borderId="74" xfId="15" applyFont="1" applyBorder="1" applyAlignment="1"/>
    <xf numFmtId="0" fontId="27" fillId="0" borderId="72" xfId="15" applyFont="1" applyBorder="1" applyAlignment="1"/>
    <xf numFmtId="0" fontId="78" fillId="0" borderId="139" xfId="15" applyFont="1" applyBorder="1" applyAlignment="1">
      <alignment horizontal="center" vertical="center" wrapText="1"/>
    </xf>
    <xf numFmtId="0" fontId="75" fillId="72" borderId="80" xfId="15" applyFont="1" applyFill="1" applyBorder="1" applyAlignment="1">
      <alignment horizontal="center" vertical="center" wrapText="1"/>
    </xf>
    <xf numFmtId="0" fontId="27" fillId="0" borderId="64" xfId="15" applyFont="1" applyBorder="1" applyAlignment="1"/>
    <xf numFmtId="0" fontId="27" fillId="0" borderId="71" xfId="15" applyFont="1" applyBorder="1" applyAlignment="1"/>
    <xf numFmtId="0" fontId="79" fillId="72" borderId="80" xfId="15" applyFont="1" applyFill="1" applyBorder="1" applyAlignment="1">
      <alignment horizontal="center" vertical="center" wrapText="1"/>
    </xf>
    <xf numFmtId="0" fontId="80" fillId="72" borderId="80" xfId="15" applyFont="1" applyFill="1" applyBorder="1" applyAlignment="1">
      <alignment horizontal="center" vertical="center" wrapText="1"/>
    </xf>
    <xf numFmtId="0" fontId="79" fillId="73" borderId="80" xfId="15" applyFont="1" applyFill="1" applyBorder="1" applyAlignment="1">
      <alignment horizontal="center" vertical="center" wrapText="1"/>
    </xf>
    <xf numFmtId="0" fontId="75" fillId="72" borderId="141" xfId="15" applyFont="1" applyFill="1" applyBorder="1" applyAlignment="1">
      <alignment horizontal="center" vertical="center" wrapText="1"/>
    </xf>
    <xf numFmtId="0" fontId="27" fillId="0" borderId="142" xfId="15" applyFont="1" applyBorder="1" applyAlignment="1"/>
    <xf numFmtId="0" fontId="27" fillId="0" borderId="143" xfId="15" applyFont="1" applyBorder="1" applyAlignment="1"/>
    <xf numFmtId="0" fontId="79" fillId="73" borderId="98" xfId="15" applyFont="1" applyFill="1" applyBorder="1" applyAlignment="1">
      <alignment horizontal="center" vertical="center" wrapText="1"/>
    </xf>
    <xf numFmtId="0" fontId="27" fillId="0" borderId="65" xfId="15" applyFont="1" applyBorder="1" applyAlignment="1"/>
    <xf numFmtId="0" fontId="27" fillId="0" borderId="66" xfId="15" applyFont="1" applyBorder="1" applyAlignment="1"/>
    <xf numFmtId="0" fontId="75" fillId="73" borderId="141" xfId="15" applyFont="1" applyFill="1" applyBorder="1" applyAlignment="1">
      <alignment horizontal="center" vertical="center" wrapText="1"/>
    </xf>
    <xf numFmtId="0" fontId="81" fillId="73" borderId="80" xfId="15" applyFont="1" applyFill="1" applyBorder="1" applyAlignment="1">
      <alignment horizontal="center" vertical="center" wrapText="1"/>
    </xf>
    <xf numFmtId="0" fontId="80" fillId="73" borderId="80" xfId="15" applyFont="1" applyFill="1" applyBorder="1" applyAlignment="1">
      <alignment horizontal="center" vertical="center" wrapText="1"/>
    </xf>
    <xf numFmtId="0" fontId="73" fillId="73" borderId="80" xfId="15" applyFont="1" applyFill="1" applyBorder="1" applyAlignment="1">
      <alignment horizontal="center" vertical="center" wrapText="1"/>
    </xf>
    <xf numFmtId="0" fontId="79" fillId="74" borderId="80" xfId="15" applyFont="1" applyFill="1" applyBorder="1" applyAlignment="1">
      <alignment horizontal="center" vertical="center" wrapText="1"/>
    </xf>
    <xf numFmtId="0" fontId="80" fillId="74" borderId="80" xfId="15" applyFont="1" applyFill="1" applyBorder="1" applyAlignment="1">
      <alignment horizontal="center" vertical="center" wrapText="1"/>
    </xf>
    <xf numFmtId="0" fontId="75" fillId="74" borderId="141" xfId="15" applyFont="1" applyFill="1" applyBorder="1" applyAlignment="1">
      <alignment horizontal="center" vertical="center" wrapText="1"/>
    </xf>
    <xf numFmtId="0" fontId="73" fillId="75" borderId="73" xfId="15" applyFont="1" applyFill="1" applyBorder="1" applyAlignment="1"/>
    <xf numFmtId="0" fontId="81" fillId="74" borderId="80" xfId="15" applyFont="1" applyFill="1" applyBorder="1" applyAlignment="1">
      <alignment horizontal="center" vertical="center" wrapText="1"/>
    </xf>
    <xf numFmtId="0" fontId="79" fillId="74" borderId="98" xfId="15" applyFont="1" applyFill="1" applyBorder="1" applyAlignment="1">
      <alignment horizontal="center" vertical="center" wrapText="1"/>
    </xf>
    <xf numFmtId="0" fontId="75" fillId="74" borderId="80" xfId="15" applyFont="1" applyFill="1" applyBorder="1" applyAlignment="1">
      <alignment horizontal="center" vertical="center" wrapText="1"/>
    </xf>
    <xf numFmtId="0" fontId="18" fillId="0" borderId="124" xfId="0" applyFont="1" applyBorder="1" applyAlignment="1"/>
    <xf numFmtId="0" fontId="18" fillId="0" borderId="113" xfId="0" applyFont="1" applyBorder="1" applyAlignment="1"/>
    <xf numFmtId="0" fontId="56" fillId="63" borderId="90" xfId="0" applyFont="1" applyFill="1" applyBorder="1" applyAlignment="1">
      <alignment horizontal="center" wrapText="1"/>
    </xf>
    <xf numFmtId="0" fontId="56" fillId="63" borderId="43" xfId="0" applyFont="1" applyFill="1" applyBorder="1" applyAlignment="1">
      <alignment horizontal="center" wrapText="1"/>
    </xf>
    <xf numFmtId="0" fontId="56" fillId="63" borderId="83" xfId="0" applyFont="1" applyFill="1" applyBorder="1" applyAlignment="1">
      <alignment horizontal="center" wrapText="1"/>
    </xf>
    <xf numFmtId="0" fontId="32" fillId="63" borderId="122" xfId="0" applyFont="1" applyFill="1" applyBorder="1" applyAlignment="1">
      <alignment horizontal="center" wrapText="1"/>
    </xf>
    <xf numFmtId="0" fontId="32" fillId="63" borderId="75" xfId="0" applyFont="1" applyFill="1" applyBorder="1" applyAlignment="1">
      <alignment horizontal="center" wrapText="1"/>
    </xf>
    <xf numFmtId="0" fontId="32" fillId="63" borderId="123" xfId="0" applyFont="1" applyFill="1" applyBorder="1" applyAlignment="1">
      <alignment horizontal="center" wrapText="1"/>
    </xf>
    <xf numFmtId="49" fontId="57" fillId="25" borderId="117" xfId="0" applyNumberFormat="1" applyFont="1" applyFill="1" applyBorder="1" applyAlignment="1">
      <alignment horizontal="center"/>
    </xf>
    <xf numFmtId="49" fontId="57" fillId="25" borderId="25" xfId="0" applyNumberFormat="1" applyFont="1" applyFill="1" applyBorder="1" applyAlignment="1">
      <alignment horizontal="center"/>
    </xf>
    <xf numFmtId="49" fontId="57" fillId="25" borderId="100" xfId="0" applyNumberFormat="1" applyFont="1" applyFill="1" applyBorder="1" applyAlignment="1">
      <alignment horizontal="center"/>
    </xf>
    <xf numFmtId="0" fontId="32" fillId="63" borderId="48" xfId="0" applyFont="1" applyFill="1" applyBorder="1" applyAlignment="1">
      <alignment horizontal="center" wrapText="1"/>
    </xf>
    <xf numFmtId="49" fontId="57" fillId="25" borderId="32" xfId="0" applyNumberFormat="1" applyFont="1" applyFill="1" applyBorder="1" applyAlignment="1">
      <alignment horizontal="center"/>
    </xf>
    <xf numFmtId="0" fontId="18" fillId="0" borderId="48"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123" xfId="0" applyFont="1" applyBorder="1" applyAlignment="1">
      <alignment horizontal="center" vertical="center" wrapText="1"/>
    </xf>
    <xf numFmtId="0" fontId="18" fillId="0" borderId="9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83" xfId="0" applyFont="1" applyBorder="1" applyAlignment="1">
      <alignment horizontal="center" vertical="center" wrapText="1"/>
    </xf>
    <xf numFmtId="0" fontId="18" fillId="19" borderId="12" xfId="0" applyFont="1" applyFill="1" applyBorder="1" applyAlignment="1">
      <alignment horizontal="left" textRotation="90" wrapText="1"/>
    </xf>
    <xf numFmtId="0" fontId="18" fillId="19" borderId="51" xfId="0" applyFont="1" applyFill="1" applyBorder="1" applyAlignment="1">
      <alignment horizontal="left" textRotation="90" wrapText="1"/>
    </xf>
    <xf numFmtId="0" fontId="18" fillId="19" borderId="14" xfId="0" applyFont="1" applyFill="1" applyBorder="1" applyAlignment="1">
      <alignment horizontal="left" textRotation="90" wrapText="1"/>
    </xf>
    <xf numFmtId="0" fontId="18" fillId="19" borderId="52" xfId="0" applyFont="1" applyFill="1" applyBorder="1" applyAlignment="1">
      <alignment horizontal="left" textRotation="90" wrapText="1"/>
    </xf>
    <xf numFmtId="0" fontId="18" fillId="19" borderId="13" xfId="0" applyFont="1" applyFill="1" applyBorder="1" applyAlignment="1">
      <alignment horizontal="left" textRotation="90" wrapText="1"/>
    </xf>
    <xf numFmtId="0" fontId="18" fillId="19" borderId="59" xfId="0" applyFont="1" applyFill="1" applyBorder="1" applyAlignment="1">
      <alignment horizontal="left" textRotation="90" wrapText="1"/>
    </xf>
    <xf numFmtId="0" fontId="32" fillId="63" borderId="90" xfId="0" applyFont="1" applyFill="1" applyBorder="1" applyAlignment="1">
      <alignment horizontal="center" wrapText="1"/>
    </xf>
    <xf numFmtId="0" fontId="32" fillId="63" borderId="43" xfId="0" applyFont="1" applyFill="1" applyBorder="1" applyAlignment="1">
      <alignment horizontal="center" wrapText="1"/>
    </xf>
    <xf numFmtId="0" fontId="32" fillId="63" borderId="83" xfId="0" applyFont="1" applyFill="1" applyBorder="1" applyAlignment="1">
      <alignment horizontal="center" wrapText="1"/>
    </xf>
    <xf numFmtId="0" fontId="56" fillId="63" borderId="38" xfId="0" applyFont="1" applyFill="1" applyBorder="1" applyAlignment="1">
      <alignment horizontal="center" wrapText="1"/>
    </xf>
    <xf numFmtId="0" fontId="24" fillId="21" borderId="55" xfId="0" applyFont="1" applyFill="1" applyBorder="1" applyAlignment="1">
      <alignment horizontal="center" vertical="center" wrapText="1"/>
    </xf>
    <xf numFmtId="0" fontId="24" fillId="21" borderId="22" xfId="0" applyFont="1" applyFill="1" applyBorder="1" applyAlignment="1">
      <alignment horizontal="center" vertical="center" wrapText="1"/>
    </xf>
    <xf numFmtId="1" fontId="26" fillId="21" borderId="22" xfId="0" applyNumberFormat="1" applyFont="1" applyFill="1" applyBorder="1" applyAlignment="1">
      <alignment horizontal="right" vertical="center" wrapText="1" indent="2"/>
    </xf>
    <xf numFmtId="0" fontId="26" fillId="21" borderId="22" xfId="0" applyFont="1" applyFill="1" applyBorder="1" applyAlignment="1">
      <alignment horizontal="right" vertical="center" wrapText="1" indent="2"/>
    </xf>
    <xf numFmtId="0" fontId="28" fillId="23" borderId="57" xfId="0" applyFont="1" applyFill="1" applyBorder="1" applyAlignment="1">
      <alignment horizontal="center" vertical="center" wrapText="1"/>
    </xf>
    <xf numFmtId="0" fontId="28" fillId="23" borderId="56" xfId="0" applyFont="1" applyFill="1" applyBorder="1" applyAlignment="1">
      <alignment horizontal="center" vertical="center" wrapText="1"/>
    </xf>
    <xf numFmtId="0" fontId="28" fillId="23" borderId="58" xfId="0" applyFont="1" applyFill="1" applyBorder="1" applyAlignment="1">
      <alignment horizontal="center" vertical="center" wrapText="1"/>
    </xf>
    <xf numFmtId="0" fontId="28" fillId="23" borderId="61" xfId="0" applyFont="1" applyFill="1" applyBorder="1" applyAlignment="1">
      <alignment horizontal="center" vertical="center" wrapText="1"/>
    </xf>
    <xf numFmtId="0" fontId="28" fillId="23" borderId="0" xfId="0" applyFont="1" applyFill="1" applyAlignment="1">
      <alignment horizontal="center" vertical="center" wrapText="1"/>
    </xf>
    <xf numFmtId="0" fontId="28" fillId="23" borderId="53" xfId="0" applyFont="1" applyFill="1" applyBorder="1" applyAlignment="1">
      <alignment horizontal="center" vertical="center" wrapText="1"/>
    </xf>
    <xf numFmtId="0" fontId="28" fillId="23" borderId="63" xfId="0" applyFont="1" applyFill="1" applyBorder="1" applyAlignment="1">
      <alignment horizontal="center" vertical="center" wrapText="1"/>
    </xf>
    <xf numFmtId="0" fontId="28" fillId="23" borderId="42" xfId="0" applyFont="1" applyFill="1" applyBorder="1" applyAlignment="1">
      <alignment horizontal="center" vertical="center" wrapText="1"/>
    </xf>
    <xf numFmtId="0" fontId="28" fillId="23" borderId="62" xfId="0" applyFont="1" applyFill="1" applyBorder="1" applyAlignment="1">
      <alignment horizontal="center" vertical="center" wrapText="1"/>
    </xf>
    <xf numFmtId="0" fontId="30" fillId="21" borderId="60" xfId="0" applyFont="1" applyFill="1" applyBorder="1" applyAlignment="1">
      <alignment horizontal="center" vertical="center" wrapText="1"/>
    </xf>
    <xf numFmtId="0" fontId="30" fillId="21" borderId="44" xfId="0" applyFont="1" applyFill="1" applyBorder="1" applyAlignment="1">
      <alignment horizontal="center" vertical="center" wrapText="1"/>
    </xf>
    <xf numFmtId="0" fontId="19" fillId="24" borderId="57" xfId="10" applyFill="1" applyBorder="1" applyAlignment="1">
      <alignment horizontal="center" vertical="center" wrapText="1"/>
    </xf>
    <xf numFmtId="0" fontId="19" fillId="24" borderId="56" xfId="10" applyFill="1" applyBorder="1" applyAlignment="1">
      <alignment horizontal="center" vertical="center" wrapText="1"/>
    </xf>
    <xf numFmtId="0" fontId="19" fillId="24" borderId="61" xfId="10" applyFill="1" applyBorder="1" applyAlignment="1">
      <alignment horizontal="center" vertical="center" wrapText="1"/>
    </xf>
    <xf numFmtId="0" fontId="19" fillId="24" borderId="0" xfId="10" applyFill="1" applyAlignment="1">
      <alignment horizontal="center" vertical="center" wrapText="1"/>
    </xf>
    <xf numFmtId="0" fontId="19" fillId="24" borderId="63" xfId="10" applyFill="1" applyBorder="1" applyAlignment="1">
      <alignment horizontal="center" vertical="center" wrapText="1"/>
    </xf>
    <xf numFmtId="0" fontId="19" fillId="24" borderId="42" xfId="10" applyFill="1" applyBorder="1" applyAlignment="1">
      <alignment horizontal="center" vertical="center" wrapText="1"/>
    </xf>
    <xf numFmtId="0" fontId="25" fillId="29" borderId="55" xfId="0" applyFont="1" applyFill="1" applyBorder="1" applyAlignment="1">
      <alignment horizontal="center"/>
    </xf>
    <xf numFmtId="0" fontId="25" fillId="29" borderId="30" xfId="0" applyFont="1" applyFill="1" applyBorder="1" applyAlignment="1">
      <alignment horizontal="center"/>
    </xf>
    <xf numFmtId="0" fontId="25" fillId="30" borderId="55" xfId="0" applyFont="1" applyFill="1" applyBorder="1" applyAlignment="1">
      <alignment horizontal="center"/>
    </xf>
    <xf numFmtId="0" fontId="25" fillId="30" borderId="22" xfId="0" applyFont="1" applyFill="1" applyBorder="1" applyAlignment="1">
      <alignment horizontal="center"/>
    </xf>
    <xf numFmtId="0" fontId="25" fillId="30" borderId="30" xfId="0" applyFont="1" applyFill="1" applyBorder="1" applyAlignment="1">
      <alignment horizontal="center"/>
    </xf>
    <xf numFmtId="0" fontId="18" fillId="31" borderId="60" xfId="0" applyFont="1" applyFill="1" applyBorder="1" applyAlignment="1">
      <alignment horizontal="center" vertical="center"/>
    </xf>
    <xf numFmtId="0" fontId="18" fillId="31" borderId="59" xfId="0" applyFont="1" applyFill="1" applyBorder="1" applyAlignment="1">
      <alignment horizontal="center" vertical="center"/>
    </xf>
    <xf numFmtId="0" fontId="18" fillId="31" borderId="44" xfId="0" applyFont="1" applyFill="1" applyBorder="1" applyAlignment="1">
      <alignment horizontal="center" vertical="center"/>
    </xf>
    <xf numFmtId="0" fontId="25" fillId="25" borderId="55" xfId="0" applyFont="1" applyFill="1" applyBorder="1" applyAlignment="1">
      <alignment horizontal="center"/>
    </xf>
    <xf numFmtId="0" fontId="25" fillId="25" borderId="22" xfId="0" applyFont="1" applyFill="1" applyBorder="1" applyAlignment="1">
      <alignment horizontal="center"/>
    </xf>
    <xf numFmtId="0" fontId="25" fillId="25" borderId="30" xfId="0" applyFont="1" applyFill="1" applyBorder="1" applyAlignment="1">
      <alignment horizontal="center"/>
    </xf>
    <xf numFmtId="0" fontId="25" fillId="55" borderId="55" xfId="0" applyFont="1" applyFill="1" applyBorder="1" applyAlignment="1">
      <alignment horizontal="center"/>
    </xf>
    <xf numFmtId="0" fontId="25" fillId="55" borderId="22" xfId="0" applyFont="1" applyFill="1" applyBorder="1" applyAlignment="1">
      <alignment horizontal="center"/>
    </xf>
    <xf numFmtId="0" fontId="25" fillId="55" borderId="30" xfId="0" applyFont="1" applyFill="1" applyBorder="1" applyAlignment="1">
      <alignment horizontal="center"/>
    </xf>
    <xf numFmtId="0" fontId="25" fillId="27" borderId="57" xfId="0" applyFont="1" applyFill="1" applyBorder="1" applyAlignment="1">
      <alignment horizontal="center"/>
    </xf>
    <xf numFmtId="0" fontId="25" fillId="27" borderId="58" xfId="0" applyFont="1" applyFill="1" applyBorder="1" applyAlignment="1">
      <alignment horizontal="center"/>
    </xf>
    <xf numFmtId="0" fontId="25" fillId="28" borderId="55" xfId="0" applyFont="1" applyFill="1" applyBorder="1" applyAlignment="1">
      <alignment horizontal="center"/>
    </xf>
    <xf numFmtId="0" fontId="25" fillId="28" borderId="22" xfId="0" applyFont="1" applyFill="1" applyBorder="1" applyAlignment="1">
      <alignment horizontal="center"/>
    </xf>
    <xf numFmtId="0" fontId="25" fillId="28" borderId="30" xfId="0" applyFont="1" applyFill="1" applyBorder="1" applyAlignment="1">
      <alignment horizontal="center"/>
    </xf>
    <xf numFmtId="0" fontId="27" fillId="0" borderId="60" xfId="0" applyFont="1" applyBorder="1" applyAlignment="1">
      <alignment horizontal="center" wrapText="1"/>
    </xf>
    <xf numFmtId="0" fontId="27" fillId="0" borderId="44" xfId="0" applyFont="1" applyBorder="1" applyAlignment="1">
      <alignment horizontal="center" wrapText="1"/>
    </xf>
    <xf numFmtId="0" fontId="35" fillId="22" borderId="55" xfId="0" applyFont="1" applyFill="1" applyBorder="1" applyAlignment="1">
      <alignment horizontal="center"/>
    </xf>
    <xf numFmtId="0" fontId="35" fillId="22" borderId="22" xfId="0" applyFont="1" applyFill="1" applyBorder="1" applyAlignment="1">
      <alignment horizontal="center"/>
    </xf>
    <xf numFmtId="0" fontId="35" fillId="22" borderId="42" xfId="0" applyFont="1" applyFill="1" applyBorder="1" applyAlignment="1">
      <alignment horizontal="center"/>
    </xf>
    <xf numFmtId="0" fontId="35" fillId="22" borderId="30" xfId="0" applyFont="1" applyFill="1" applyBorder="1" applyAlignment="1">
      <alignment horizontal="center"/>
    </xf>
    <xf numFmtId="0" fontId="18" fillId="31" borderId="1" xfId="0" applyFont="1" applyFill="1" applyBorder="1" applyAlignment="1">
      <alignment horizontal="center" vertical="center"/>
    </xf>
    <xf numFmtId="0" fontId="27" fillId="0" borderId="60" xfId="0" applyFont="1" applyBorder="1" applyAlignment="1">
      <alignment horizontal="center" vertical="center" wrapText="1"/>
    </xf>
    <xf numFmtId="0" fontId="27" fillId="0" borderId="59" xfId="0" applyFont="1" applyBorder="1" applyAlignment="1">
      <alignment horizontal="center" vertical="center" wrapText="1"/>
    </xf>
    <xf numFmtId="165" fontId="37" fillId="0" borderId="55" xfId="0" applyNumberFormat="1" applyFont="1" applyBorder="1" applyAlignment="1">
      <alignment horizontal="center"/>
    </xf>
    <xf numFmtId="165" fontId="37" fillId="0" borderId="22" xfId="0" applyNumberFormat="1" applyFont="1" applyBorder="1" applyAlignment="1">
      <alignment horizontal="center"/>
    </xf>
    <xf numFmtId="165" fontId="37" fillId="0" borderId="30" xfId="0" applyNumberFormat="1" applyFont="1" applyBorder="1" applyAlignment="1">
      <alignment horizontal="center"/>
    </xf>
    <xf numFmtId="165" fontId="32" fillId="32" borderId="1" xfId="0" applyNumberFormat="1" applyFont="1" applyFill="1" applyBorder="1" applyAlignment="1">
      <alignment horizontal="center"/>
    </xf>
    <xf numFmtId="165" fontId="32" fillId="30" borderId="55" xfId="0" applyNumberFormat="1" applyFont="1" applyFill="1" applyBorder="1" applyAlignment="1">
      <alignment horizontal="center"/>
    </xf>
    <xf numFmtId="165" fontId="32" fillId="30" borderId="22" xfId="0" applyNumberFormat="1" applyFont="1" applyFill="1" applyBorder="1" applyAlignment="1">
      <alignment horizontal="center"/>
    </xf>
    <xf numFmtId="165" fontId="32" fillId="30" borderId="1" xfId="0" applyNumberFormat="1" applyFont="1" applyFill="1" applyBorder="1" applyAlignment="1">
      <alignment horizontal="center"/>
    </xf>
    <xf numFmtId="0" fontId="25" fillId="34" borderId="55" xfId="0" applyFont="1" applyFill="1" applyBorder="1" applyAlignment="1">
      <alignment horizontal="center"/>
    </xf>
    <xf numFmtId="0" fontId="25" fillId="34" borderId="22" xfId="0" applyFont="1" applyFill="1" applyBorder="1" applyAlignment="1">
      <alignment horizontal="center"/>
    </xf>
    <xf numFmtId="0" fontId="25" fillId="34" borderId="30" xfId="0" applyFont="1" applyFill="1" applyBorder="1" applyAlignment="1">
      <alignment horizontal="center"/>
    </xf>
    <xf numFmtId="0" fontId="25" fillId="35" borderId="55" xfId="0" applyFont="1" applyFill="1" applyBorder="1" applyAlignment="1">
      <alignment horizontal="center"/>
    </xf>
    <xf numFmtId="0" fontId="25" fillId="35" borderId="22" xfId="0" applyFont="1" applyFill="1" applyBorder="1" applyAlignment="1">
      <alignment horizontal="center"/>
    </xf>
    <xf numFmtId="0" fontId="25" fillId="35" borderId="30" xfId="0" applyFont="1" applyFill="1" applyBorder="1" applyAlignment="1">
      <alignment horizontal="center"/>
    </xf>
    <xf numFmtId="0" fontId="25" fillId="36" borderId="55" xfId="0" applyFont="1" applyFill="1" applyBorder="1" applyAlignment="1">
      <alignment horizontal="center"/>
    </xf>
    <xf numFmtId="0" fontId="25" fillId="36" borderId="22" xfId="0" applyFont="1" applyFill="1" applyBorder="1" applyAlignment="1">
      <alignment horizontal="center"/>
    </xf>
    <xf numFmtId="0" fontId="25" fillId="36" borderId="30" xfId="0" applyFont="1" applyFill="1" applyBorder="1" applyAlignment="1">
      <alignment horizontal="center"/>
    </xf>
    <xf numFmtId="0" fontId="27" fillId="39" borderId="55" xfId="0" applyFont="1" applyFill="1" applyBorder="1" applyAlignment="1">
      <alignment horizontal="center" wrapText="1"/>
    </xf>
    <xf numFmtId="0" fontId="27" fillId="39" borderId="30" xfId="0" applyFont="1" applyFill="1" applyBorder="1" applyAlignment="1">
      <alignment horizontal="center" wrapText="1"/>
    </xf>
    <xf numFmtId="0" fontId="27" fillId="40" borderId="55" xfId="0" applyFont="1" applyFill="1" applyBorder="1" applyAlignment="1">
      <alignment horizontal="center" wrapText="1"/>
    </xf>
    <xf numFmtId="0" fontId="27" fillId="40" borderId="30" xfId="0" applyFont="1" applyFill="1" applyBorder="1" applyAlignment="1">
      <alignment horizontal="center" wrapText="1"/>
    </xf>
    <xf numFmtId="0" fontId="39" fillId="41" borderId="55" xfId="0" applyFont="1" applyFill="1" applyBorder="1" applyAlignment="1">
      <alignment horizontal="center" wrapText="1"/>
    </xf>
    <xf numFmtId="0" fontId="39" fillId="41" borderId="30" xfId="0" applyFont="1" applyFill="1" applyBorder="1" applyAlignment="1">
      <alignment horizontal="center" wrapText="1"/>
    </xf>
    <xf numFmtId="0" fontId="35" fillId="37" borderId="55" xfId="0" applyFont="1" applyFill="1" applyBorder="1" applyAlignment="1">
      <alignment horizontal="center"/>
    </xf>
    <xf numFmtId="0" fontId="35" fillId="37" borderId="22" xfId="0" applyFont="1" applyFill="1" applyBorder="1" applyAlignment="1">
      <alignment horizontal="center"/>
    </xf>
    <xf numFmtId="0" fontId="35" fillId="37" borderId="30" xfId="0" applyFont="1" applyFill="1" applyBorder="1" applyAlignment="1">
      <alignment horizontal="center"/>
    </xf>
    <xf numFmtId="0" fontId="38" fillId="38" borderId="22" xfId="0" applyFont="1" applyFill="1" applyBorder="1" applyAlignment="1">
      <alignment horizontal="center" wrapText="1"/>
    </xf>
    <xf numFmtId="0" fontId="38" fillId="38" borderId="30" xfId="0" applyFont="1" applyFill="1" applyBorder="1" applyAlignment="1">
      <alignment horizontal="center" wrapText="1"/>
    </xf>
    <xf numFmtId="0" fontId="32" fillId="14" borderId="55" xfId="0" applyFont="1" applyFill="1" applyBorder="1" applyAlignment="1" applyProtection="1">
      <alignment horizontal="center"/>
      <protection locked="0"/>
    </xf>
    <xf numFmtId="0" fontId="32" fillId="14" borderId="22" xfId="0" applyFont="1" applyFill="1" applyBorder="1" applyAlignment="1" applyProtection="1">
      <alignment horizontal="center"/>
      <protection locked="0"/>
    </xf>
    <xf numFmtId="0" fontId="32" fillId="14" borderId="30" xfId="0" applyFont="1" applyFill="1" applyBorder="1" applyAlignment="1" applyProtection="1">
      <alignment horizontal="center"/>
      <protection locked="0"/>
    </xf>
    <xf numFmtId="0" fontId="43" fillId="45" borderId="63" xfId="0" applyFont="1" applyFill="1" applyBorder="1" applyAlignment="1" applyProtection="1">
      <alignment horizontal="center" vertical="center" wrapText="1"/>
      <protection locked="0"/>
    </xf>
    <xf numFmtId="0" fontId="43" fillId="45" borderId="42" xfId="0" applyFont="1" applyFill="1" applyBorder="1" applyAlignment="1" applyProtection="1">
      <alignment horizontal="center" vertical="center" wrapText="1"/>
      <protection locked="0"/>
    </xf>
    <xf numFmtId="0" fontId="43" fillId="45" borderId="68" xfId="0" applyFont="1" applyFill="1" applyBorder="1" applyAlignment="1" applyProtection="1">
      <alignment horizontal="center" vertical="center" wrapText="1"/>
      <protection locked="0"/>
    </xf>
    <xf numFmtId="0" fontId="33" fillId="0" borderId="1" xfId="0" applyFont="1" applyBorder="1" applyAlignment="1" applyProtection="1">
      <alignment horizontal="left" wrapText="1"/>
      <protection locked="0"/>
    </xf>
    <xf numFmtId="0" fontId="18" fillId="0" borderId="55" xfId="0" applyFont="1" applyBorder="1" applyAlignment="1" applyProtection="1">
      <alignment horizontal="center" wrapText="1"/>
      <protection locked="0"/>
    </xf>
    <xf numFmtId="0" fontId="18" fillId="0" borderId="22" xfId="0" applyFont="1" applyBorder="1" applyAlignment="1" applyProtection="1">
      <alignment horizontal="center" wrapText="1"/>
      <protection locked="0"/>
    </xf>
    <xf numFmtId="0" fontId="18" fillId="0" borderId="30" xfId="0" applyFont="1" applyBorder="1" applyAlignment="1" applyProtection="1">
      <alignment horizontal="center" wrapText="1"/>
      <protection locked="0"/>
    </xf>
    <xf numFmtId="0" fontId="27" fillId="0" borderId="55" xfId="0" applyFont="1" applyBorder="1" applyAlignment="1" applyProtection="1">
      <alignment horizontal="center" wrapText="1"/>
      <protection locked="0"/>
    </xf>
    <xf numFmtId="0" fontId="27" fillId="0" borderId="22" xfId="0" applyFont="1" applyBorder="1" applyAlignment="1" applyProtection="1">
      <alignment horizontal="center" wrapText="1"/>
      <protection locked="0"/>
    </xf>
    <xf numFmtId="0" fontId="27" fillId="0" borderId="30" xfId="0" applyFont="1" applyBorder="1" applyAlignment="1" applyProtection="1">
      <alignment horizontal="center" wrapText="1"/>
      <protection locked="0"/>
    </xf>
    <xf numFmtId="0" fontId="33" fillId="0" borderId="55" xfId="0" applyFont="1" applyBorder="1" applyAlignment="1" applyProtection="1">
      <alignment horizontal="center" wrapText="1"/>
      <protection locked="0"/>
    </xf>
    <xf numFmtId="0" fontId="33" fillId="0" borderId="22" xfId="0" applyFont="1" applyBorder="1" applyAlignment="1" applyProtection="1">
      <alignment horizontal="center" wrapText="1"/>
      <protection locked="0"/>
    </xf>
    <xf numFmtId="0" fontId="33" fillId="0" borderId="30" xfId="0" applyFont="1" applyBorder="1" applyAlignment="1" applyProtection="1">
      <alignment horizontal="center" wrapText="1"/>
      <protection locked="0"/>
    </xf>
    <xf numFmtId="0" fontId="32" fillId="43" borderId="1" xfId="0" applyFont="1" applyFill="1" applyBorder="1" applyAlignment="1" applyProtection="1">
      <alignment horizontal="center" wrapText="1"/>
      <protection locked="0"/>
    </xf>
    <xf numFmtId="0" fontId="32" fillId="44" borderId="1" xfId="0" applyFont="1" applyFill="1" applyBorder="1" applyAlignment="1" applyProtection="1">
      <alignment horizontal="center" wrapText="1"/>
      <protection locked="0"/>
    </xf>
    <xf numFmtId="0" fontId="32" fillId="14" borderId="55" xfId="0" applyFont="1" applyFill="1" applyBorder="1" applyAlignment="1" applyProtection="1">
      <alignment horizontal="center" wrapText="1"/>
      <protection locked="0"/>
    </xf>
    <xf numFmtId="0" fontId="32" fillId="14" borderId="22" xfId="0" applyFont="1" applyFill="1" applyBorder="1" applyAlignment="1" applyProtection="1">
      <alignment horizontal="center" wrapText="1"/>
      <protection locked="0"/>
    </xf>
    <xf numFmtId="0" fontId="32" fillId="14" borderId="30" xfId="0" applyFont="1" applyFill="1" applyBorder="1" applyAlignment="1" applyProtection="1">
      <alignment horizontal="center" wrapText="1"/>
      <protection locked="0"/>
    </xf>
    <xf numFmtId="0" fontId="32" fillId="44" borderId="55" xfId="0" applyFont="1" applyFill="1" applyBorder="1" applyAlignment="1" applyProtection="1">
      <alignment horizontal="center"/>
      <protection locked="0"/>
    </xf>
    <xf numFmtId="0" fontId="32" fillId="44" borderId="22" xfId="0" applyFont="1" applyFill="1" applyBorder="1" applyAlignment="1" applyProtection="1">
      <alignment horizontal="center"/>
      <protection locked="0"/>
    </xf>
    <xf numFmtId="0" fontId="32" fillId="44" borderId="30" xfId="0" applyFont="1" applyFill="1" applyBorder="1" applyAlignment="1" applyProtection="1">
      <alignment horizontal="center"/>
      <protection locked="0"/>
    </xf>
    <xf numFmtId="0" fontId="44" fillId="46" borderId="22" xfId="0" applyFont="1" applyFill="1" applyBorder="1" applyAlignment="1" applyProtection="1">
      <alignment vertical="center"/>
      <protection locked="0"/>
    </xf>
    <xf numFmtId="0" fontId="44" fillId="46" borderId="69" xfId="0" applyFont="1" applyFill="1" applyBorder="1" applyAlignment="1" applyProtection="1">
      <alignment vertical="center"/>
      <protection locked="0"/>
    </xf>
    <xf numFmtId="0" fontId="43" fillId="47" borderId="70" xfId="0" applyFont="1" applyFill="1" applyBorder="1" applyAlignment="1" applyProtection="1">
      <alignment horizontal="center" vertical="center" wrapText="1"/>
      <protection locked="0"/>
    </xf>
    <xf numFmtId="0" fontId="43" fillId="47" borderId="42" xfId="0" applyFont="1" applyFill="1" applyBorder="1" applyAlignment="1" applyProtection="1">
      <alignment horizontal="center" vertical="center" wrapText="1"/>
      <protection locked="0"/>
    </xf>
    <xf numFmtId="0" fontId="43" fillId="47" borderId="62" xfId="0" applyFont="1" applyFill="1" applyBorder="1" applyAlignment="1" applyProtection="1">
      <alignment horizontal="center" vertical="center" wrapText="1"/>
      <protection locked="0"/>
    </xf>
    <xf numFmtId="0" fontId="27" fillId="0" borderId="137" xfId="0" applyFont="1" applyBorder="1" applyAlignment="1" applyProtection="1">
      <alignment horizontal="left" wrapText="1"/>
      <protection locked="0"/>
    </xf>
    <xf numFmtId="0" fontId="27" fillId="0" borderId="0" xfId="0" applyFont="1" applyAlignment="1" applyProtection="1">
      <alignment horizontal="left" wrapText="1"/>
      <protection locked="0"/>
    </xf>
    <xf numFmtId="0" fontId="44" fillId="46" borderId="22" xfId="0" applyFont="1" applyFill="1" applyBorder="1" applyAlignment="1" applyProtection="1">
      <alignment vertical="center" wrapText="1"/>
      <protection locked="0"/>
    </xf>
    <xf numFmtId="0" fontId="44" fillId="46" borderId="69" xfId="0" applyFont="1" applyFill="1" applyBorder="1" applyAlignment="1" applyProtection="1">
      <alignment vertical="center" wrapText="1"/>
      <protection locked="0"/>
    </xf>
    <xf numFmtId="0" fontId="45" fillId="28" borderId="22" xfId="0" applyFont="1" applyFill="1" applyBorder="1" applyAlignment="1" applyProtection="1">
      <alignment horizontal="center" vertical="center"/>
      <protection locked="0"/>
    </xf>
    <xf numFmtId="0" fontId="45" fillId="28" borderId="69" xfId="0" applyFont="1" applyFill="1" applyBorder="1" applyAlignment="1" applyProtection="1">
      <alignment horizontal="center" vertical="center"/>
      <protection locked="0"/>
    </xf>
    <xf numFmtId="0" fontId="46" fillId="48" borderId="70" xfId="0" applyFont="1" applyFill="1" applyBorder="1" applyAlignment="1" applyProtection="1">
      <alignment horizontal="center" vertical="center" wrapText="1"/>
      <protection locked="0"/>
    </xf>
    <xf numFmtId="0" fontId="46" fillId="48" borderId="42" xfId="0" applyFont="1" applyFill="1" applyBorder="1" applyAlignment="1" applyProtection="1">
      <alignment horizontal="center" vertical="center" wrapText="1"/>
      <protection locked="0"/>
    </xf>
    <xf numFmtId="0" fontId="46" fillId="48" borderId="62" xfId="0" applyFont="1" applyFill="1" applyBorder="1" applyAlignment="1" applyProtection="1">
      <alignment horizontal="center" vertical="center" wrapText="1"/>
      <protection locked="0"/>
    </xf>
    <xf numFmtId="0" fontId="42" fillId="42" borderId="137" xfId="0" applyFont="1" applyFill="1" applyBorder="1" applyAlignment="1" applyProtection="1">
      <alignment horizontal="left" wrapText="1"/>
      <protection locked="0"/>
    </xf>
    <xf numFmtId="0" fontId="42" fillId="42" borderId="0" xfId="0" applyFont="1" applyFill="1" applyAlignment="1" applyProtection="1">
      <alignment horizontal="left" wrapText="1"/>
      <protection locked="0"/>
    </xf>
    <xf numFmtId="0" fontId="45" fillId="28" borderId="22" xfId="0" applyFont="1" applyFill="1" applyBorder="1" applyAlignment="1" applyProtection="1">
      <alignment horizontal="center" vertical="center" wrapText="1"/>
      <protection locked="0"/>
    </xf>
    <xf numFmtId="0" fontId="45" fillId="28" borderId="69" xfId="0" applyFont="1" applyFill="1" applyBorder="1" applyAlignment="1" applyProtection="1">
      <alignment horizontal="center" vertical="center" wrapText="1"/>
      <protection locked="0"/>
    </xf>
    <xf numFmtId="0" fontId="64" fillId="0" borderId="61" xfId="0" applyFont="1" applyBorder="1" applyAlignment="1" applyProtection="1">
      <alignment horizontal="left" wrapText="1"/>
      <protection locked="0"/>
    </xf>
    <xf numFmtId="0" fontId="64" fillId="0" borderId="0" xfId="0" applyFont="1" applyAlignment="1" applyProtection="1">
      <alignment horizontal="left" wrapText="1"/>
      <protection locked="0"/>
    </xf>
    <xf numFmtId="0" fontId="27" fillId="0" borderId="61" xfId="0" applyFont="1" applyBorder="1" applyAlignment="1" applyProtection="1">
      <alignment horizontal="left" wrapText="1"/>
      <protection locked="0"/>
    </xf>
    <xf numFmtId="0" fontId="27" fillId="22" borderId="56" xfId="0" applyFont="1" applyFill="1" applyBorder="1" applyAlignment="1">
      <alignment horizontal="center" wrapText="1"/>
    </xf>
    <xf numFmtId="0" fontId="27" fillId="22" borderId="0" xfId="0" applyFont="1" applyFill="1" applyAlignment="1">
      <alignment horizontal="center" wrapText="1"/>
    </xf>
    <xf numFmtId="0" fontId="26" fillId="21" borderId="30" xfId="0" applyFont="1" applyFill="1" applyBorder="1" applyAlignment="1">
      <alignment horizontal="right" vertical="center" wrapText="1" indent="2"/>
    </xf>
    <xf numFmtId="0" fontId="47" fillId="49" borderId="55" xfId="0" applyFont="1" applyFill="1" applyBorder="1" applyAlignment="1">
      <alignment horizontal="center" wrapText="1"/>
    </xf>
    <xf numFmtId="0" fontId="47" fillId="49" borderId="22" xfId="0" applyFont="1" applyFill="1" applyBorder="1" applyAlignment="1">
      <alignment horizontal="center" wrapText="1"/>
    </xf>
    <xf numFmtId="0" fontId="47" fillId="49" borderId="30" xfId="0" applyFont="1" applyFill="1" applyBorder="1" applyAlignment="1">
      <alignment horizontal="center" wrapText="1"/>
    </xf>
    <xf numFmtId="0" fontId="18" fillId="31" borderId="57" xfId="0" applyFont="1" applyFill="1" applyBorder="1" applyAlignment="1">
      <alignment horizontal="center" vertical="center"/>
    </xf>
    <xf numFmtId="0" fontId="18" fillId="31" borderId="61" xfId="0" applyFont="1" applyFill="1" applyBorder="1" applyAlignment="1">
      <alignment horizontal="center" vertical="center"/>
    </xf>
    <xf numFmtId="0" fontId="18" fillId="31" borderId="63" xfId="0" applyFont="1" applyFill="1" applyBorder="1" applyAlignment="1">
      <alignment horizontal="center" vertical="center"/>
    </xf>
    <xf numFmtId="0" fontId="25" fillId="27" borderId="55" xfId="0" applyFont="1" applyFill="1" applyBorder="1" applyAlignment="1">
      <alignment horizontal="center"/>
    </xf>
    <xf numFmtId="0" fontId="25" fillId="27" borderId="30" xfId="0" applyFont="1" applyFill="1" applyBorder="1" applyAlignment="1">
      <alignment horizontal="center"/>
    </xf>
    <xf numFmtId="0" fontId="48" fillId="52" borderId="1" xfId="0" applyFont="1" applyFill="1" applyBorder="1" applyAlignment="1">
      <alignment horizontal="center" wrapText="1"/>
    </xf>
    <xf numFmtId="0" fontId="48" fillId="52" borderId="55" xfId="0" applyFont="1" applyFill="1" applyBorder="1" applyAlignment="1">
      <alignment horizontal="center" wrapText="1"/>
    </xf>
    <xf numFmtId="0" fontId="27" fillId="50" borderId="1" xfId="0" applyFont="1" applyFill="1" applyBorder="1" applyAlignment="1">
      <alignment horizontal="center" wrapText="1"/>
    </xf>
    <xf numFmtId="0" fontId="27" fillId="51" borderId="1" xfId="0" applyFont="1" applyFill="1" applyBorder="1" applyAlignment="1">
      <alignment horizontal="center" wrapText="1"/>
    </xf>
    <xf numFmtId="0" fontId="22" fillId="53" borderId="22" xfId="0"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27" fillId="0" borderId="1" xfId="0" applyFont="1" applyBorder="1" applyAlignment="1" applyProtection="1">
      <alignment horizontal="center" wrapText="1"/>
      <protection locked="0"/>
    </xf>
    <xf numFmtId="0" fontId="22" fillId="53" borderId="42" xfId="0" applyFont="1" applyFill="1" applyBorder="1" applyAlignment="1" applyProtection="1">
      <alignment horizontal="center" vertical="center"/>
      <protection locked="0"/>
    </xf>
    <xf numFmtId="0" fontId="22" fillId="53" borderId="68" xfId="0" applyFont="1" applyFill="1" applyBorder="1" applyAlignment="1" applyProtection="1">
      <alignment horizontal="center" vertical="center"/>
      <protection locked="0"/>
    </xf>
    <xf numFmtId="0" fontId="50" fillId="54" borderId="57" xfId="0" applyFont="1" applyFill="1" applyBorder="1" applyAlignment="1" applyProtection="1">
      <alignment horizontal="center" vertical="center" wrapText="1"/>
      <protection locked="0"/>
    </xf>
    <xf numFmtId="0" fontId="50" fillId="54" borderId="56" xfId="0" applyFont="1" applyFill="1" applyBorder="1" applyAlignment="1" applyProtection="1">
      <alignment horizontal="center" vertical="center" wrapText="1"/>
      <protection locked="0"/>
    </xf>
    <xf numFmtId="0" fontId="50" fillId="54" borderId="58" xfId="0" applyFont="1" applyFill="1" applyBorder="1" applyAlignment="1" applyProtection="1">
      <alignment horizontal="center" vertical="center" wrapText="1"/>
      <protection locked="0"/>
    </xf>
    <xf numFmtId="0" fontId="50" fillId="30" borderId="57" xfId="0" applyFont="1" applyFill="1" applyBorder="1" applyAlignment="1" applyProtection="1">
      <alignment horizontal="center" vertical="center" wrapText="1"/>
      <protection locked="0"/>
    </xf>
    <xf numFmtId="0" fontId="50" fillId="30" borderId="56" xfId="0" applyFont="1" applyFill="1" applyBorder="1" applyAlignment="1" applyProtection="1">
      <alignment horizontal="center" vertical="center" wrapText="1"/>
      <protection locked="0"/>
    </xf>
    <xf numFmtId="0" fontId="18" fillId="31" borderId="57" xfId="0" applyFont="1" applyFill="1" applyBorder="1" applyAlignment="1" applyProtection="1">
      <alignment horizontal="center" vertical="center"/>
      <protection locked="0"/>
    </xf>
    <xf numFmtId="0" fontId="18" fillId="31" borderId="56" xfId="0" applyFont="1" applyFill="1" applyBorder="1" applyAlignment="1" applyProtection="1">
      <alignment horizontal="center" vertical="center"/>
      <protection locked="0"/>
    </xf>
    <xf numFmtId="0" fontId="18" fillId="31" borderId="58" xfId="0" applyFont="1" applyFill="1" applyBorder="1" applyAlignment="1" applyProtection="1">
      <alignment horizontal="center" vertical="center"/>
      <protection locked="0"/>
    </xf>
    <xf numFmtId="0" fontId="18" fillId="31" borderId="61" xfId="0" applyFont="1" applyFill="1" applyBorder="1" applyAlignment="1" applyProtection="1">
      <alignment horizontal="center" vertical="center"/>
      <protection locked="0"/>
    </xf>
    <xf numFmtId="0" fontId="18" fillId="31" borderId="0" xfId="0" applyFont="1" applyFill="1" applyAlignment="1" applyProtection="1">
      <alignment horizontal="center" vertical="center"/>
      <protection locked="0"/>
    </xf>
    <xf numFmtId="0" fontId="18" fillId="31" borderId="53" xfId="0" applyFont="1" applyFill="1" applyBorder="1" applyAlignment="1" applyProtection="1">
      <alignment horizontal="center" vertical="center"/>
      <protection locked="0"/>
    </xf>
    <xf numFmtId="0" fontId="18" fillId="31" borderId="63" xfId="0" applyFont="1" applyFill="1" applyBorder="1" applyAlignment="1" applyProtection="1">
      <alignment horizontal="center" vertical="center"/>
      <protection locked="0"/>
    </xf>
    <xf numFmtId="0" fontId="18" fillId="31" borderId="42" xfId="0" applyFont="1" applyFill="1" applyBorder="1" applyAlignment="1" applyProtection="1">
      <alignment horizontal="center" vertical="center"/>
      <protection locked="0"/>
    </xf>
    <xf numFmtId="0" fontId="18" fillId="31" borderId="62" xfId="0" applyFont="1" applyFill="1" applyBorder="1" applyAlignment="1" applyProtection="1">
      <alignment horizontal="center" vertical="center"/>
      <protection locked="0"/>
    </xf>
    <xf numFmtId="0" fontId="0" fillId="42" borderId="61" xfId="0" applyFill="1" applyBorder="1" applyAlignment="1" applyProtection="1">
      <alignment horizontal="left" wrapText="1"/>
      <protection locked="0"/>
    </xf>
    <xf numFmtId="0" fontId="0" fillId="42" borderId="0" xfId="0" applyFill="1" applyAlignment="1" applyProtection="1">
      <alignment horizontal="left" wrapText="1"/>
      <protection locked="0"/>
    </xf>
    <xf numFmtId="0" fontId="18" fillId="0" borderId="55"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64" fillId="0" borderId="39" xfId="0" applyFont="1" applyBorder="1" applyAlignment="1" applyProtection="1">
      <alignment horizontal="left" wrapText="1"/>
      <protection locked="0"/>
    </xf>
    <xf numFmtId="0" fontId="42" fillId="42" borderId="61" xfId="0" applyFont="1" applyFill="1" applyBorder="1" applyAlignment="1" applyProtection="1">
      <alignment horizontal="left" wrapText="1"/>
      <protection locked="0"/>
    </xf>
    <xf numFmtId="0" fontId="27" fillId="0" borderId="39" xfId="0" applyFont="1" applyBorder="1" applyAlignment="1" applyProtection="1">
      <alignment horizontal="left" wrapText="1"/>
      <protection locked="0"/>
    </xf>
    <xf numFmtId="0" fontId="35" fillId="22" borderId="63" xfId="0" applyFont="1" applyFill="1" applyBorder="1" applyAlignment="1">
      <alignment horizontal="center"/>
    </xf>
    <xf numFmtId="165" fontId="32" fillId="32" borderId="55" xfId="0" applyNumberFormat="1" applyFont="1" applyFill="1" applyBorder="1" applyAlignment="1">
      <alignment horizontal="center"/>
    </xf>
    <xf numFmtId="165" fontId="32" fillId="32" borderId="22" xfId="0" applyNumberFormat="1" applyFont="1" applyFill="1" applyBorder="1" applyAlignment="1">
      <alignment horizontal="center"/>
    </xf>
    <xf numFmtId="165" fontId="32" fillId="32" borderId="30" xfId="0" applyNumberFormat="1" applyFont="1" applyFill="1" applyBorder="1" applyAlignment="1">
      <alignment horizontal="center"/>
    </xf>
    <xf numFmtId="165" fontId="32" fillId="30" borderId="30" xfId="0" applyNumberFormat="1" applyFont="1" applyFill="1" applyBorder="1" applyAlignment="1">
      <alignment horizontal="center"/>
    </xf>
    <xf numFmtId="0" fontId="27" fillId="39" borderId="55" xfId="0" applyFont="1" applyFill="1" applyBorder="1" applyAlignment="1" applyProtection="1">
      <alignment horizontal="center" wrapText="1"/>
      <protection locked="0"/>
    </xf>
    <xf numFmtId="0" fontId="27" fillId="39" borderId="30" xfId="0" applyFont="1" applyFill="1" applyBorder="1" applyAlignment="1" applyProtection="1">
      <alignment horizontal="center" wrapText="1"/>
      <protection locked="0"/>
    </xf>
    <xf numFmtId="0" fontId="27" fillId="40" borderId="55" xfId="0" applyFont="1" applyFill="1" applyBorder="1" applyAlignment="1" applyProtection="1">
      <alignment horizontal="center" wrapText="1"/>
      <protection locked="0"/>
    </xf>
    <xf numFmtId="0" fontId="27" fillId="40" borderId="30" xfId="0" applyFont="1" applyFill="1" applyBorder="1" applyAlignment="1" applyProtection="1">
      <alignment horizontal="center" wrapText="1"/>
      <protection locked="0"/>
    </xf>
    <xf numFmtId="0" fontId="39" fillId="41" borderId="55" xfId="0" applyFont="1" applyFill="1" applyBorder="1" applyAlignment="1" applyProtection="1">
      <alignment horizontal="center" wrapText="1"/>
      <protection locked="0"/>
    </xf>
    <xf numFmtId="0" fontId="39" fillId="41" borderId="30" xfId="0" applyFont="1" applyFill="1" applyBorder="1" applyAlignment="1" applyProtection="1">
      <alignment horizontal="center" wrapText="1"/>
      <protection locked="0"/>
    </xf>
    <xf numFmtId="0" fontId="38" fillId="38" borderId="22" xfId="0" applyFont="1" applyFill="1" applyBorder="1" applyAlignment="1" applyProtection="1">
      <alignment horizontal="center" wrapText="1"/>
      <protection locked="0"/>
    </xf>
    <xf numFmtId="0" fontId="38" fillId="38" borderId="30" xfId="0" applyFont="1" applyFill="1" applyBorder="1" applyAlignment="1" applyProtection="1">
      <alignment horizontal="center" wrapText="1"/>
      <protection locked="0"/>
    </xf>
    <xf numFmtId="0" fontId="33" fillId="0" borderId="55" xfId="0" applyFont="1" applyBorder="1" applyAlignment="1" applyProtection="1">
      <alignment horizontal="left" wrapText="1"/>
      <protection locked="0"/>
    </xf>
    <xf numFmtId="0" fontId="33" fillId="0" borderId="22" xfId="0" applyFont="1" applyBorder="1" applyAlignment="1" applyProtection="1">
      <alignment horizontal="left" wrapText="1"/>
      <protection locked="0"/>
    </xf>
    <xf numFmtId="0" fontId="33" fillId="0" borderId="30" xfId="0" applyFont="1" applyBorder="1" applyAlignment="1" applyProtection="1">
      <alignment horizontal="left" wrapText="1"/>
      <protection locked="0"/>
    </xf>
    <xf numFmtId="0" fontId="32" fillId="43" borderId="55" xfId="0" applyFont="1" applyFill="1" applyBorder="1" applyAlignment="1" applyProtection="1">
      <alignment horizontal="center" wrapText="1"/>
      <protection locked="0"/>
    </xf>
    <xf numFmtId="0" fontId="32" fillId="43" borderId="22" xfId="0" applyFont="1" applyFill="1" applyBorder="1" applyAlignment="1" applyProtection="1">
      <alignment horizontal="center" wrapText="1"/>
      <protection locked="0"/>
    </xf>
    <xf numFmtId="0" fontId="32" fillId="43" borderId="30" xfId="0" applyFont="1" applyFill="1" applyBorder="1" applyAlignment="1" applyProtection="1">
      <alignment horizontal="center" wrapText="1"/>
      <protection locked="0"/>
    </xf>
    <xf numFmtId="0" fontId="32" fillId="44" borderId="63" xfId="0" applyFont="1" applyFill="1" applyBorder="1" applyAlignment="1" applyProtection="1">
      <alignment horizontal="center" wrapText="1"/>
      <protection locked="0"/>
    </xf>
    <xf numFmtId="0" fontId="32" fillId="44" borderId="42" xfId="0" applyFont="1" applyFill="1" applyBorder="1" applyAlignment="1" applyProtection="1">
      <alignment horizontal="center" wrapText="1"/>
      <protection locked="0"/>
    </xf>
    <xf numFmtId="0" fontId="32" fillId="44" borderId="62" xfId="0" applyFont="1" applyFill="1" applyBorder="1" applyAlignment="1" applyProtection="1">
      <alignment horizontal="center" wrapText="1"/>
      <protection locked="0"/>
    </xf>
    <xf numFmtId="0" fontId="32" fillId="14" borderId="63" xfId="0" applyFont="1" applyFill="1" applyBorder="1" applyAlignment="1" applyProtection="1">
      <alignment horizontal="center"/>
      <protection locked="0"/>
    </xf>
    <xf numFmtId="0" fontId="32" fillId="14" borderId="42" xfId="0" applyFont="1" applyFill="1" applyBorder="1" applyAlignment="1" applyProtection="1">
      <alignment horizontal="center"/>
      <protection locked="0"/>
    </xf>
    <xf numFmtId="0" fontId="32" fillId="14" borderId="62" xfId="0" applyFont="1" applyFill="1" applyBorder="1" applyAlignment="1" applyProtection="1">
      <alignment horizontal="center"/>
      <protection locked="0"/>
    </xf>
    <xf numFmtId="0" fontId="43" fillId="47" borderId="134" xfId="0" applyFont="1" applyFill="1" applyBorder="1" applyAlignment="1" applyProtection="1">
      <alignment horizontal="center" vertical="center" wrapText="1"/>
      <protection locked="0"/>
    </xf>
    <xf numFmtId="0" fontId="43" fillId="47" borderId="22" xfId="0" applyFont="1" applyFill="1" applyBorder="1" applyAlignment="1" applyProtection="1">
      <alignment horizontal="center" vertical="center" wrapText="1"/>
      <protection locked="0"/>
    </xf>
    <xf numFmtId="0" fontId="43" fillId="47" borderId="30" xfId="0" applyFont="1" applyFill="1" applyBorder="1" applyAlignment="1" applyProtection="1">
      <alignment horizontal="center" vertical="center" wrapText="1"/>
      <protection locked="0"/>
    </xf>
    <xf numFmtId="0" fontId="46" fillId="48" borderId="134" xfId="0" applyFont="1" applyFill="1" applyBorder="1" applyAlignment="1" applyProtection="1">
      <alignment horizontal="center" vertical="center" wrapText="1"/>
      <protection locked="0"/>
    </xf>
    <xf numFmtId="0" fontId="46" fillId="48" borderId="22" xfId="0" applyFont="1" applyFill="1" applyBorder="1" applyAlignment="1" applyProtection="1">
      <alignment horizontal="center" vertical="center" wrapText="1"/>
      <protection locked="0"/>
    </xf>
    <xf numFmtId="0" fontId="46" fillId="48" borderId="30" xfId="0" applyFont="1" applyFill="1" applyBorder="1" applyAlignment="1" applyProtection="1">
      <alignment horizontal="center" vertical="center" wrapText="1"/>
      <protection locked="0"/>
    </xf>
    <xf numFmtId="0" fontId="41" fillId="42" borderId="61" xfId="0" applyFont="1" applyFill="1" applyBorder="1" applyAlignment="1" applyProtection="1">
      <alignment horizontal="left" wrapText="1"/>
      <protection locked="0"/>
    </xf>
    <xf numFmtId="0" fontId="41" fillId="42" borderId="0" xfId="0" applyFont="1" applyFill="1" applyAlignment="1" applyProtection="1">
      <alignment horizontal="left" wrapText="1"/>
      <protection locked="0"/>
    </xf>
  </cellXfs>
  <cellStyles count="16">
    <cellStyle name="Followed Hyperlink" xfId="5" builtinId="9" hidden="1"/>
    <cellStyle name="Followed Hyperlink" xfId="12" builtinId="9" hidden="1"/>
    <cellStyle name="Followed Hyperlink" xfId="14" builtinId="9" hidden="1"/>
    <cellStyle name="Followed Hyperlink" xfId="13" builtinId="9" hidden="1"/>
    <cellStyle name="Followed Hyperlink" xfId="7" builtinId="9" hidden="1"/>
    <cellStyle name="Followed Hyperlink" xfId="11" builtinId="9" hidden="1"/>
    <cellStyle name="Followed Hyperlink" xfId="3" builtinId="9" hidden="1"/>
    <cellStyle name="Followed Hyperlink" xfId="9" builtinId="9" hidden="1"/>
    <cellStyle name="Hyperlink" xfId="6" builtinId="8" hidden="1"/>
    <cellStyle name="Hyperlink" xfId="8" builtinId="8" hidden="1"/>
    <cellStyle name="Hyperlink" xfId="4" builtinId="8" hidden="1"/>
    <cellStyle name="Hyperlink" xfId="2" builtinId="8" hidden="1"/>
    <cellStyle name="Hyperlink" xfId="10" builtinId="8"/>
    <cellStyle name="Normal" xfId="0" builtinId="0"/>
    <cellStyle name="Normal 2" xfId="15" xr:uid="{00000000-0005-0000-0000-00000E000000}"/>
    <cellStyle name="Percent" xfId="1" builtinId="5"/>
  </cellStyles>
  <dxfs count="65">
    <dxf>
      <fill>
        <patternFill patternType="none"/>
      </fill>
      <alignment wrapText="0" shrinkToFit="0"/>
    </dxf>
    <dxf>
      <fill>
        <patternFill patternType="solid">
          <fgColor rgb="FF008000"/>
          <bgColor rgb="FF008000"/>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solid">
          <fgColor rgb="FFFF6600"/>
          <bgColor rgb="FFFF6600"/>
        </patternFill>
      </fill>
    </dxf>
    <dxf>
      <fill>
        <patternFill patternType="solid">
          <fgColor rgb="FFFFFF00"/>
          <bgColor rgb="FFFFFF00"/>
        </patternFill>
      </fill>
    </dxf>
    <dxf>
      <fill>
        <patternFill patternType="solid">
          <fgColor rgb="FF008000"/>
          <bgColor rgb="FF008000"/>
        </patternFill>
      </fill>
    </dxf>
    <dxf>
      <fill>
        <patternFill patternType="solid">
          <fgColor rgb="FF3366FF"/>
          <bgColor rgb="FF3366FF"/>
        </patternFill>
      </fill>
    </dxf>
    <dxf>
      <fill>
        <patternFill patternType="solid">
          <fgColor rgb="FFFF6600"/>
          <bgColor rgb="FFFF66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008000"/>
          <bgColor rgb="FF008000"/>
        </patternFill>
      </fill>
      <alignment wrapText="0" shrinkToFit="0"/>
      <border>
        <left/>
        <right/>
        <top/>
        <bottom/>
      </border>
    </dxf>
    <dxf>
      <fill>
        <patternFill patternType="solid">
          <fgColor rgb="FF3366FF"/>
          <bgColor rgb="FF3366FF"/>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008000"/>
          <bgColor rgb="FF008000"/>
        </patternFill>
      </fill>
      <alignment wrapText="0" shrinkToFit="0"/>
      <border>
        <left/>
        <right/>
        <top/>
        <bottom/>
      </border>
    </dxf>
    <dxf>
      <fill>
        <patternFill patternType="solid">
          <fgColor rgb="FF3366FF"/>
          <bgColor rgb="FF3366FF"/>
        </patternFill>
      </fill>
      <alignment wrapText="0" shrinkToFit="0"/>
      <border>
        <left/>
        <right/>
        <top/>
        <bottom/>
      </border>
    </dxf>
    <dxf>
      <fill>
        <patternFill patternType="solid">
          <fgColor rgb="FFFF6600"/>
          <bgColor rgb="FFFF6600"/>
        </patternFill>
      </fill>
    </dxf>
    <dxf>
      <fill>
        <patternFill patternType="solid">
          <fgColor rgb="FFFFFF00"/>
          <bgColor rgb="FFFFFF00"/>
        </patternFill>
      </fill>
    </dxf>
    <dxf>
      <fill>
        <patternFill patternType="solid">
          <fgColor rgb="FF008000"/>
          <bgColor rgb="FF008000"/>
        </patternFill>
      </fill>
    </dxf>
    <dxf>
      <fill>
        <patternFill patternType="solid">
          <fgColor rgb="FF3366FF"/>
          <bgColor rgb="FF3366FF"/>
        </patternFill>
      </fill>
    </dxf>
    <dxf>
      <fill>
        <patternFill patternType="solid">
          <fgColor rgb="FF008000"/>
          <bgColor rgb="FF0080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none"/>
      </fill>
      <alignment wrapText="0" shrinkToFit="0"/>
    </dxf>
    <dxf>
      <fill>
        <patternFill patternType="solid">
          <fgColor rgb="FF008000"/>
          <bgColor rgb="FF008000"/>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solid">
          <fgColor rgb="FFFF6600"/>
          <bgColor rgb="FFFF6600"/>
        </patternFill>
      </fill>
    </dxf>
    <dxf>
      <fill>
        <patternFill patternType="solid">
          <fgColor rgb="FFFFFF00"/>
          <bgColor rgb="FFFFFF00"/>
        </patternFill>
      </fill>
    </dxf>
    <dxf>
      <fill>
        <patternFill patternType="solid">
          <fgColor rgb="FF008000"/>
          <bgColor rgb="FF008000"/>
        </patternFill>
      </fill>
    </dxf>
    <dxf>
      <fill>
        <patternFill patternType="solid">
          <fgColor rgb="FF3366FF"/>
          <bgColor rgb="FF3366FF"/>
        </patternFill>
      </fill>
    </dxf>
    <dxf>
      <fill>
        <patternFill patternType="solid">
          <fgColor rgb="FFFF6600"/>
          <bgColor rgb="FFFF66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008000"/>
          <bgColor rgb="FF008000"/>
        </patternFill>
      </fill>
      <alignment wrapText="0" shrinkToFit="0"/>
      <border>
        <left/>
        <right/>
        <top/>
        <bottom/>
      </border>
    </dxf>
    <dxf>
      <fill>
        <patternFill patternType="solid">
          <fgColor rgb="FF3366FF"/>
          <bgColor rgb="FF3366FF"/>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008000"/>
          <bgColor rgb="FF008000"/>
        </patternFill>
      </fill>
      <alignment wrapText="0" shrinkToFit="0"/>
      <border>
        <left/>
        <right/>
        <top/>
        <bottom/>
      </border>
    </dxf>
    <dxf>
      <fill>
        <patternFill patternType="solid">
          <fgColor rgb="FF3366FF"/>
          <bgColor rgb="FF3366FF"/>
        </patternFill>
      </fill>
      <alignment wrapText="0" shrinkToFit="0"/>
      <border>
        <left/>
        <right/>
        <top/>
        <bottom/>
      </border>
    </dxf>
    <dxf>
      <fill>
        <patternFill patternType="solid">
          <fgColor rgb="FFFF6600"/>
          <bgColor rgb="FFFF6600"/>
        </patternFill>
      </fill>
    </dxf>
    <dxf>
      <fill>
        <patternFill patternType="solid">
          <fgColor rgb="FFFFFF00"/>
          <bgColor rgb="FFFFFF00"/>
        </patternFill>
      </fill>
    </dxf>
    <dxf>
      <fill>
        <patternFill patternType="solid">
          <fgColor rgb="FF008000"/>
          <bgColor rgb="FF008000"/>
        </patternFill>
      </fill>
    </dxf>
    <dxf>
      <fill>
        <patternFill patternType="solid">
          <fgColor rgb="FF3366FF"/>
          <bgColor rgb="FF3366FF"/>
        </patternFill>
      </fill>
    </dxf>
    <dxf>
      <fill>
        <patternFill patternType="solid">
          <fgColor rgb="FF008000"/>
          <bgColor rgb="FF0080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none"/>
      </fill>
      <alignment wrapText="0" shrinkToFit="0"/>
    </dxf>
    <dxf>
      <fill>
        <patternFill patternType="solid">
          <fgColor rgb="FF008000"/>
          <bgColor rgb="FF008000"/>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solid">
          <fgColor rgb="FFFF6600"/>
          <bgColor rgb="FFFF6600"/>
        </patternFill>
      </fill>
    </dxf>
    <dxf>
      <fill>
        <patternFill patternType="solid">
          <fgColor rgb="FFFFFF00"/>
          <bgColor rgb="FFFFFF00"/>
        </patternFill>
      </fill>
    </dxf>
    <dxf>
      <fill>
        <patternFill patternType="solid">
          <fgColor rgb="FF008000"/>
          <bgColor rgb="FF008000"/>
        </patternFill>
      </fill>
    </dxf>
    <dxf>
      <fill>
        <patternFill patternType="solid">
          <fgColor rgb="FF3366FF"/>
          <bgColor rgb="FF3366FF"/>
        </patternFill>
      </fill>
    </dxf>
    <dxf>
      <fill>
        <patternFill patternType="solid">
          <fgColor rgb="FFFF6600"/>
          <bgColor rgb="FFFF66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3366FF"/>
          <bgColor rgb="FF3366FF"/>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008000"/>
          <bgColor rgb="FF008000"/>
        </patternFill>
      </fill>
      <alignment wrapText="0" shrinkToFit="0"/>
      <border>
        <left/>
        <right/>
        <top/>
        <bottom/>
      </border>
    </dxf>
    <dxf>
      <fill>
        <patternFill patternType="solid">
          <fgColor rgb="FF3366FF"/>
          <bgColor rgb="FF3366FF"/>
        </patternFill>
      </fill>
      <alignment wrapText="0" shrinkToFit="0"/>
      <border>
        <left/>
        <right/>
        <top/>
        <bottom/>
      </border>
    </dxf>
    <dxf>
      <fill>
        <patternFill patternType="solid">
          <fgColor rgb="FFFF6600"/>
          <bgColor rgb="FFFF66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008000"/>
          <bgColor rgb="FF008000"/>
        </patternFill>
      </fill>
      <alignment wrapText="0" shrinkToFit="0"/>
      <border>
        <left/>
        <right/>
        <top/>
        <bottom/>
      </border>
    </dxf>
    <dxf>
      <fill>
        <patternFill patternType="solid">
          <fgColor rgb="FF3366FF"/>
          <bgColor rgb="FF3366FF"/>
        </patternFill>
      </fill>
      <alignment wrapText="0" shrinkToFit="0"/>
      <border>
        <left/>
        <right/>
        <top/>
        <bottom/>
      </border>
    </dxf>
    <dxf>
      <fill>
        <patternFill patternType="solid">
          <fgColor rgb="FF008000"/>
          <bgColor rgb="FF008000"/>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FF6600"/>
          <bgColor rgb="FFFF6600"/>
        </patternFill>
      </fill>
      <alignment wrapText="0" shrinkToFit="0"/>
      <border>
        <left/>
        <right/>
        <top/>
        <bottom/>
      </border>
    </dxf>
  </dxfs>
  <tableStyles count="0" defaultTableStyle="TableStyleMedium9" defaultPivotStyle="PivotStyleMedium7"/>
  <colors>
    <mruColors>
      <color rgb="FFAAFCAD"/>
      <color rgb="FFDCCD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6EF9BCC0-1D1B-3543-8F5A-2AD4ABDE8E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714F21E4-A5FC-7D4F-A037-B2D0A47D3C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26</xdr:col>
      <xdr:colOff>0</xdr:colOff>
      <xdr:row>3</xdr:row>
      <xdr:rowOff>76200</xdr:rowOff>
    </xdr:to>
    <xdr:pic>
      <xdr:nvPicPr>
        <xdr:cNvPr id="2" name="Picture 1" descr="ç¸éåç">
          <a:extLst>
            <a:ext uri="{FF2B5EF4-FFF2-40B4-BE49-F238E27FC236}">
              <a16:creationId xmlns:a16="http://schemas.microsoft.com/office/drawing/2014/main" id="{AA725AAE-92B1-E748-B632-17DE012BB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xdr:colOff>
      <xdr:row>0</xdr:row>
      <xdr:rowOff>0</xdr:rowOff>
    </xdr:from>
    <xdr:to>
      <xdr:col>13</xdr:col>
      <xdr:colOff>12700</xdr:colOff>
      <xdr:row>3</xdr:row>
      <xdr:rowOff>76200</xdr:rowOff>
    </xdr:to>
    <xdr:pic>
      <xdr:nvPicPr>
        <xdr:cNvPr id="3" name="Picture 2" descr="ç¸éåç">
          <a:extLst>
            <a:ext uri="{FF2B5EF4-FFF2-40B4-BE49-F238E27FC236}">
              <a16:creationId xmlns:a16="http://schemas.microsoft.com/office/drawing/2014/main" id="{F812D8F3-3740-1D49-A014-AEDB312B9F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87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61680504-6D1F-3443-9C10-2630F46657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41D8E4AB-8C5B-144B-ADBC-58EB663ACC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D694363E-5CE1-4C4B-B41A-76AF7967D7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4C419028-3898-F34A-AFDD-AE95C52AF2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73E5C4BC-ADF5-D844-A3BA-A59C4BC3A3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CA19CDB2-F9B8-C245-8B19-8246569B79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0</xdr:colOff>
      <xdr:row>0</xdr:row>
      <xdr:rowOff>8467</xdr:rowOff>
    </xdr:from>
    <xdr:to>
      <xdr:col>13</xdr:col>
      <xdr:colOff>0</xdr:colOff>
      <xdr:row>3</xdr:row>
      <xdr:rowOff>186267</xdr:rowOff>
    </xdr:to>
    <xdr:pic>
      <xdr:nvPicPr>
        <xdr:cNvPr id="2" name="Picture 1" descr="ç¸éåç">
          <a:extLst>
            <a:ext uri="{FF2B5EF4-FFF2-40B4-BE49-F238E27FC236}">
              <a16:creationId xmlns:a16="http://schemas.microsoft.com/office/drawing/2014/main" id="{A8296414-D1FE-B24F-B01F-9132828656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72700" y="8467"/>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BF419442-D25E-624B-A46E-E51D694C7B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26</xdr:col>
      <xdr:colOff>0</xdr:colOff>
      <xdr:row>3</xdr:row>
      <xdr:rowOff>76200</xdr:rowOff>
    </xdr:to>
    <xdr:pic>
      <xdr:nvPicPr>
        <xdr:cNvPr id="2" name="Picture 1" descr="ç¸éåç">
          <a:extLst>
            <a:ext uri="{FF2B5EF4-FFF2-40B4-BE49-F238E27FC236}">
              <a16:creationId xmlns:a16="http://schemas.microsoft.com/office/drawing/2014/main" id="{3B3A4DE3-4F7E-2B42-A13D-31154405CD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xdr:colOff>
      <xdr:row>0</xdr:row>
      <xdr:rowOff>0</xdr:rowOff>
    </xdr:from>
    <xdr:to>
      <xdr:col>13</xdr:col>
      <xdr:colOff>12700</xdr:colOff>
      <xdr:row>3</xdr:row>
      <xdr:rowOff>76200</xdr:rowOff>
    </xdr:to>
    <xdr:pic>
      <xdr:nvPicPr>
        <xdr:cNvPr id="3" name="Picture 2" descr="ç¸éåç">
          <a:extLst>
            <a:ext uri="{FF2B5EF4-FFF2-40B4-BE49-F238E27FC236}">
              <a16:creationId xmlns:a16="http://schemas.microsoft.com/office/drawing/2014/main" id="{513AA1F2-2B40-BE47-849F-F70E481E3D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87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7" name="Picture 6" descr="ç¸éåç">
          <a:extLst>
            <a:ext uri="{FF2B5EF4-FFF2-40B4-BE49-F238E27FC236}">
              <a16:creationId xmlns:a16="http://schemas.microsoft.com/office/drawing/2014/main" id="{FB22BAB9-DF98-2E4C-9E56-6F6BEF697D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10" name="Picture 9" descr="ç¸éåç">
          <a:extLst>
            <a:ext uri="{FF2B5EF4-FFF2-40B4-BE49-F238E27FC236}">
              <a16:creationId xmlns:a16="http://schemas.microsoft.com/office/drawing/2014/main" id="{E5045E31-958B-B344-B531-71904EBDD9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0</xdr:colOff>
      <xdr:row>0</xdr:row>
      <xdr:rowOff>8467</xdr:rowOff>
    </xdr:from>
    <xdr:to>
      <xdr:col>13</xdr:col>
      <xdr:colOff>0</xdr:colOff>
      <xdr:row>3</xdr:row>
      <xdr:rowOff>186267</xdr:rowOff>
    </xdr:to>
    <xdr:pic>
      <xdr:nvPicPr>
        <xdr:cNvPr id="3" name="Picture 2" descr="ç¸éåç">
          <a:extLst>
            <a:ext uri="{FF2B5EF4-FFF2-40B4-BE49-F238E27FC236}">
              <a16:creationId xmlns:a16="http://schemas.microsoft.com/office/drawing/2014/main" id="{88D26C4B-D677-814D-B1B5-0B8460325B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72700" y="8467"/>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5" name="Picture 4" descr="ç¸éåç">
          <a:extLst>
            <a:ext uri="{FF2B5EF4-FFF2-40B4-BE49-F238E27FC236}">
              <a16:creationId xmlns:a16="http://schemas.microsoft.com/office/drawing/2014/main" id="{AF80018B-3B5A-204A-A72B-31B80F9459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26</xdr:col>
      <xdr:colOff>0</xdr:colOff>
      <xdr:row>3</xdr:row>
      <xdr:rowOff>76200</xdr:rowOff>
    </xdr:to>
    <xdr:pic>
      <xdr:nvPicPr>
        <xdr:cNvPr id="7" name="Picture 6" descr="ç¸éåç">
          <a:extLst>
            <a:ext uri="{FF2B5EF4-FFF2-40B4-BE49-F238E27FC236}">
              <a16:creationId xmlns:a16="http://schemas.microsoft.com/office/drawing/2014/main" id="{C67A4B7C-1027-FE47-A1C2-28C1216173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xdr:colOff>
      <xdr:row>0</xdr:row>
      <xdr:rowOff>0</xdr:rowOff>
    </xdr:from>
    <xdr:to>
      <xdr:col>13</xdr:col>
      <xdr:colOff>12700</xdr:colOff>
      <xdr:row>3</xdr:row>
      <xdr:rowOff>76200</xdr:rowOff>
    </xdr:to>
    <xdr:pic>
      <xdr:nvPicPr>
        <xdr:cNvPr id="9" name="Picture 8" descr="ç¸éåç">
          <a:extLst>
            <a:ext uri="{FF2B5EF4-FFF2-40B4-BE49-F238E27FC236}">
              <a16:creationId xmlns:a16="http://schemas.microsoft.com/office/drawing/2014/main" id="{9B3B76B2-7C1C-6048-977D-F96AB49A32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87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212E67B1-9989-CD48-8659-FECCB39FEB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1FCCD768-A951-0345-84D7-258434E94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26</xdr:col>
      <xdr:colOff>0</xdr:colOff>
      <xdr:row>3</xdr:row>
      <xdr:rowOff>76200</xdr:rowOff>
    </xdr:to>
    <xdr:pic>
      <xdr:nvPicPr>
        <xdr:cNvPr id="2" name="Picture 1" descr="ç¸éåç">
          <a:extLst>
            <a:ext uri="{FF2B5EF4-FFF2-40B4-BE49-F238E27FC236}">
              <a16:creationId xmlns:a16="http://schemas.microsoft.com/office/drawing/2014/main" id="{477FDE52-F76C-FD40-8112-656EC07D3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xdr:colOff>
      <xdr:row>0</xdr:row>
      <xdr:rowOff>0</xdr:rowOff>
    </xdr:from>
    <xdr:to>
      <xdr:col>13</xdr:col>
      <xdr:colOff>12700</xdr:colOff>
      <xdr:row>3</xdr:row>
      <xdr:rowOff>76200</xdr:rowOff>
    </xdr:to>
    <xdr:pic>
      <xdr:nvPicPr>
        <xdr:cNvPr id="3" name="Picture 2" descr="ç¸éåç">
          <a:extLst>
            <a:ext uri="{FF2B5EF4-FFF2-40B4-BE49-F238E27FC236}">
              <a16:creationId xmlns:a16="http://schemas.microsoft.com/office/drawing/2014/main" id="{DC313FEA-4121-BA41-9B96-91C4F35734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87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26</xdr:col>
      <xdr:colOff>0</xdr:colOff>
      <xdr:row>3</xdr:row>
      <xdr:rowOff>76200</xdr:rowOff>
    </xdr:to>
    <xdr:pic>
      <xdr:nvPicPr>
        <xdr:cNvPr id="2" name="Picture 1" descr="ç¸éåç">
          <a:extLst>
            <a:ext uri="{FF2B5EF4-FFF2-40B4-BE49-F238E27FC236}">
              <a16:creationId xmlns:a16="http://schemas.microsoft.com/office/drawing/2014/main" id="{AF037775-72E7-3247-ABE7-6E5B09D124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xdr:colOff>
      <xdr:row>0</xdr:row>
      <xdr:rowOff>0</xdr:rowOff>
    </xdr:from>
    <xdr:to>
      <xdr:col>13</xdr:col>
      <xdr:colOff>12700</xdr:colOff>
      <xdr:row>3</xdr:row>
      <xdr:rowOff>76200</xdr:rowOff>
    </xdr:to>
    <xdr:pic>
      <xdr:nvPicPr>
        <xdr:cNvPr id="3" name="Picture 2" descr="ç¸éåç">
          <a:extLst>
            <a:ext uri="{FF2B5EF4-FFF2-40B4-BE49-F238E27FC236}">
              <a16:creationId xmlns:a16="http://schemas.microsoft.com/office/drawing/2014/main" id="{45ABEB40-6824-8D48-BA05-520C07E64A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87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8C365969-CDAC-4348-8485-33D231232B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B044606E-C607-714A-A3D9-5257EC5AB1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508C5BB6-8BFC-924B-837E-E13D27A697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5983A5D7-2060-C14E-981E-4D07C7A324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26</xdr:col>
      <xdr:colOff>0</xdr:colOff>
      <xdr:row>3</xdr:row>
      <xdr:rowOff>76200</xdr:rowOff>
    </xdr:to>
    <xdr:pic>
      <xdr:nvPicPr>
        <xdr:cNvPr id="2" name="Picture 1" descr="ç¸éåç">
          <a:extLst>
            <a:ext uri="{FF2B5EF4-FFF2-40B4-BE49-F238E27FC236}">
              <a16:creationId xmlns:a16="http://schemas.microsoft.com/office/drawing/2014/main" id="{A12DDF07-C65E-924D-B307-F0B86C51D0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12700</xdr:colOff>
      <xdr:row>0</xdr:row>
      <xdr:rowOff>0</xdr:rowOff>
    </xdr:from>
    <xdr:to>
      <xdr:col>13</xdr:col>
      <xdr:colOff>12700</xdr:colOff>
      <xdr:row>3</xdr:row>
      <xdr:rowOff>76200</xdr:rowOff>
    </xdr:to>
    <xdr:pic>
      <xdr:nvPicPr>
        <xdr:cNvPr id="3" name="Picture 2" descr="ç¸éåç">
          <a:extLst>
            <a:ext uri="{FF2B5EF4-FFF2-40B4-BE49-F238E27FC236}">
              <a16:creationId xmlns:a16="http://schemas.microsoft.com/office/drawing/2014/main" id="{7B89E15F-8955-3C4B-ABE9-E307EEBF81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87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735B9757-D92E-494A-8F85-371C494D74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C73F0472-721E-3B4A-A649-063FF1C81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12700</xdr:colOff>
      <xdr:row>0</xdr:row>
      <xdr:rowOff>0</xdr:rowOff>
    </xdr:from>
    <xdr:to>
      <xdr:col>13</xdr:col>
      <xdr:colOff>12700</xdr:colOff>
      <xdr:row>3</xdr:row>
      <xdr:rowOff>177800</xdr:rowOff>
    </xdr:to>
    <xdr:pic>
      <xdr:nvPicPr>
        <xdr:cNvPr id="2" name="Picture 1" descr="ç¸éåç">
          <a:extLst>
            <a:ext uri="{FF2B5EF4-FFF2-40B4-BE49-F238E27FC236}">
              <a16:creationId xmlns:a16="http://schemas.microsoft.com/office/drawing/2014/main" id="{8507F514-4AB2-084D-B31B-52A474CA7F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54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0</xdr:row>
      <xdr:rowOff>0</xdr:rowOff>
    </xdr:from>
    <xdr:to>
      <xdr:col>26</xdr:col>
      <xdr:colOff>0</xdr:colOff>
      <xdr:row>3</xdr:row>
      <xdr:rowOff>177800</xdr:rowOff>
    </xdr:to>
    <xdr:pic>
      <xdr:nvPicPr>
        <xdr:cNvPr id="3" name="Picture 2" descr="ç¸éåç">
          <a:extLst>
            <a:ext uri="{FF2B5EF4-FFF2-40B4-BE49-F238E27FC236}">
              <a16:creationId xmlns:a16="http://schemas.microsoft.com/office/drawing/2014/main" id="{5F5B6107-DB40-DB4B-A4D8-B1F448FE2F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04200" y="0"/>
          <a:ext cx="825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sheetPr>
  <dimension ref="A1:AF27"/>
  <sheetViews>
    <sheetView tabSelected="1" zoomScale="98" zoomScaleNormal="98" zoomScalePageLayoutView="98" workbookViewId="0">
      <pane xSplit="1" topLeftCell="B1" activePane="topRight" state="frozen"/>
      <selection pane="topRight"/>
    </sheetView>
  </sheetViews>
  <sheetFormatPr baseColWidth="10" defaultColWidth="10.6640625" defaultRowHeight="16"/>
  <cols>
    <col min="1" max="1" width="27.5" customWidth="1"/>
    <col min="2" max="7" width="4.83203125" customWidth="1"/>
    <col min="8" max="8" width="4.5" bestFit="1" customWidth="1"/>
    <col min="9" max="9" width="5.1640625" bestFit="1" customWidth="1"/>
    <col min="10" max="10" width="4.83203125" bestFit="1" customWidth="1"/>
    <col min="11" max="16" width="6.1640625" bestFit="1" customWidth="1"/>
    <col min="17" max="17" width="8.1640625" style="28" customWidth="1"/>
    <col min="18" max="18" width="8.6640625" style="28" customWidth="1"/>
    <col min="19" max="19" width="6" customWidth="1"/>
    <col min="20" max="20" width="7" customWidth="1"/>
    <col min="21" max="22" width="11.83203125" bestFit="1" customWidth="1"/>
    <col min="23" max="23" width="6.33203125" customWidth="1"/>
    <col min="24" max="24" width="9" bestFit="1" customWidth="1"/>
    <col min="25" max="25" width="5.5" customWidth="1"/>
    <col min="26" max="26" width="10.33203125" customWidth="1"/>
    <col min="27" max="27" width="11.83203125" bestFit="1" customWidth="1"/>
    <col min="28" max="28" width="4.5" bestFit="1" customWidth="1"/>
    <col min="29" max="29" width="3.5" bestFit="1" customWidth="1"/>
    <col min="30" max="30" width="3.33203125" bestFit="1" customWidth="1"/>
    <col min="31" max="31" width="9.33203125" customWidth="1"/>
    <col min="32" max="32" width="28.83203125" customWidth="1"/>
  </cols>
  <sheetData>
    <row r="1" spans="1:32" s="49" customFormat="1" ht="52" customHeight="1" thickBot="1">
      <c r="A1" s="489"/>
      <c r="B1" s="637" t="s">
        <v>0</v>
      </c>
      <c r="C1" s="638"/>
      <c r="D1" s="638"/>
      <c r="E1" s="638"/>
      <c r="F1" s="638"/>
      <c r="G1" s="638"/>
      <c r="H1" s="638"/>
      <c r="I1" s="638"/>
      <c r="J1" s="638"/>
      <c r="K1" s="635" t="s">
        <v>1</v>
      </c>
      <c r="L1" s="636"/>
      <c r="Q1" s="635" t="s">
        <v>2</v>
      </c>
      <c r="R1" s="636"/>
      <c r="T1" s="490"/>
      <c r="W1" s="489"/>
      <c r="X1" s="489"/>
      <c r="Y1" s="489"/>
      <c r="Z1" s="489"/>
      <c r="AA1" s="489"/>
      <c r="AB1" s="489"/>
      <c r="AC1" s="489"/>
      <c r="AD1" s="489"/>
      <c r="AE1" s="489"/>
      <c r="AF1" s="489"/>
    </row>
    <row r="2" spans="1:32" ht="17" thickBot="1">
      <c r="A2" s="105"/>
      <c r="B2" s="144"/>
      <c r="C2" s="590"/>
      <c r="D2" s="590"/>
      <c r="E2" s="590"/>
      <c r="F2" s="658"/>
      <c r="G2" s="658"/>
      <c r="H2" s="658"/>
      <c r="I2" s="658"/>
      <c r="J2" s="658"/>
      <c r="K2" s="658"/>
      <c r="L2" s="590"/>
      <c r="M2" s="658"/>
      <c r="N2" s="658"/>
      <c r="O2" s="658"/>
      <c r="P2" s="590"/>
      <c r="Q2" s="145"/>
      <c r="R2" s="145"/>
      <c r="S2" s="146"/>
      <c r="T2" s="146"/>
      <c r="U2" s="146"/>
      <c r="V2" s="146"/>
      <c r="W2" s="146"/>
      <c r="X2" s="146"/>
      <c r="Y2" s="146"/>
      <c r="Z2" s="146"/>
      <c r="AA2" s="146"/>
      <c r="AB2" s="146"/>
      <c r="AC2" s="146"/>
      <c r="AD2" s="146"/>
      <c r="AE2" s="146"/>
      <c r="AF2" s="147"/>
    </row>
    <row r="3" spans="1:32" s="139" customFormat="1" ht="45" customHeight="1" thickBot="1">
      <c r="A3" s="642" t="s">
        <v>3</v>
      </c>
      <c r="B3" s="650" t="s">
        <v>4</v>
      </c>
      <c r="C3" s="651"/>
      <c r="D3" s="652"/>
      <c r="E3" s="655" t="s">
        <v>5</v>
      </c>
      <c r="F3" s="656"/>
      <c r="G3" s="657"/>
      <c r="H3" s="644" t="str">
        <f>'F&amp;P Bench'!B1</f>
        <v>F&amp;P Benchmarks</v>
      </c>
      <c r="I3" s="644"/>
      <c r="J3" s="645"/>
      <c r="K3" s="628" t="str">
        <f>'Level Chinese'!B1</f>
        <v>Level Chinese</v>
      </c>
      <c r="L3" s="629"/>
      <c r="M3" s="629"/>
      <c r="N3" s="629"/>
      <c r="O3" s="629"/>
      <c r="P3" s="630"/>
      <c r="Q3" s="653" t="str">
        <f>LEAP!B1</f>
        <v>LEAP</v>
      </c>
      <c r="R3" s="654"/>
      <c r="S3" s="646" t="str">
        <f>STAMP!B1</f>
        <v>STAMP</v>
      </c>
      <c r="T3" s="647"/>
      <c r="U3" s="648" t="str">
        <f>Dongcheng!B1</f>
        <v>东城区测试  Dongcheng</v>
      </c>
      <c r="V3" s="649"/>
      <c r="W3" s="639" t="s">
        <v>6</v>
      </c>
      <c r="X3" s="640"/>
      <c r="Y3" s="640"/>
      <c r="Z3" s="640"/>
      <c r="AA3" s="640"/>
      <c r="AB3" s="640"/>
      <c r="AC3" s="640"/>
      <c r="AD3" s="640"/>
      <c r="AE3" s="640"/>
      <c r="AF3" s="641"/>
    </row>
    <row r="4" spans="1:32" s="46" customFormat="1" ht="40" customHeight="1" thickBot="1">
      <c r="A4" s="643"/>
      <c r="B4" s="41" t="str">
        <f>'MAP (R)'!B3</f>
        <v>BOY</v>
      </c>
      <c r="C4" s="42" t="str">
        <f>'MAP (R)'!E3</f>
        <v>MOY</v>
      </c>
      <c r="D4" s="43" t="str">
        <f>'MAP (R)'!H3</f>
        <v>EOY</v>
      </c>
      <c r="E4" s="477" t="str">
        <f>'MAP (M)'!B3</f>
        <v>BOY</v>
      </c>
      <c r="F4" s="478" t="str">
        <f>'MAP (M)'!D3</f>
        <v>MOY</v>
      </c>
      <c r="G4" s="479" t="str">
        <f>'MAP (M)'!F3</f>
        <v>EOY</v>
      </c>
      <c r="H4" s="73" t="str">
        <f>'F&amp;P Bench'!B3</f>
        <v>BOY</v>
      </c>
      <c r="I4" s="42" t="str">
        <f>'F&amp;P Bench'!D3</f>
        <v>MOY</v>
      </c>
      <c r="J4" s="71" t="str">
        <f>'F&amp;P Bench'!F3</f>
        <v xml:space="preserve">EOY </v>
      </c>
      <c r="K4" s="135" t="str">
        <f>'Level Chinese'!B3</f>
        <v>学年初
BOY</v>
      </c>
      <c r="L4" s="136" t="str">
        <f>'Level Chinese'!B3</f>
        <v>学年初
BOY</v>
      </c>
      <c r="M4" s="136" t="str">
        <f>'Level Chinese'!D3</f>
        <v>学年中
MOY</v>
      </c>
      <c r="N4" s="136" t="str">
        <f>'Level Chinese'!D3</f>
        <v>学年中
MOY</v>
      </c>
      <c r="O4" s="136" t="str">
        <f>'Level Chinese'!F3</f>
        <v>学年末
EOY</v>
      </c>
      <c r="P4" s="137" t="str">
        <f>'Level Chinese'!F3</f>
        <v>学年末
EOY</v>
      </c>
      <c r="Q4" s="140" t="str">
        <f>LEAP!B2</f>
        <v>EOY MODEL 2019</v>
      </c>
      <c r="R4" s="141" t="str">
        <f>LEAP!H2</f>
        <v>EOY MODEL 2018</v>
      </c>
      <c r="S4" s="142" t="str">
        <f>STAMP!B3</f>
        <v>2018-2019 EOY</v>
      </c>
      <c r="T4" s="143" t="str">
        <f>STAMP!G3</f>
        <v>2017-2018 EOY</v>
      </c>
      <c r="U4" s="44" t="str">
        <f>Dongcheng!B4</f>
        <v>数学Math</v>
      </c>
      <c r="V4" s="45" t="str">
        <f>Dongcheng!E4</f>
        <v>语文阅读
CLA Reading</v>
      </c>
      <c r="W4" s="633" t="s">
        <v>7</v>
      </c>
      <c r="X4" s="631" t="s">
        <v>8</v>
      </c>
      <c r="Y4" s="624" t="s">
        <v>9</v>
      </c>
      <c r="Z4" s="624" t="s">
        <v>10</v>
      </c>
      <c r="AA4" s="624" t="s">
        <v>11</v>
      </c>
      <c r="AB4" s="624" t="s">
        <v>12</v>
      </c>
      <c r="AC4" s="624" t="s">
        <v>13</v>
      </c>
      <c r="AD4" s="624" t="s">
        <v>14</v>
      </c>
      <c r="AE4" s="626" t="s">
        <v>15</v>
      </c>
      <c r="AF4" s="659" t="s">
        <v>16</v>
      </c>
    </row>
    <row r="5" spans="1:32" s="13" customFormat="1" ht="35" thickBot="1">
      <c r="A5" s="276" t="s">
        <v>17</v>
      </c>
      <c r="B5" s="76">
        <f>IF(SUM(B6:B35)=0,"",AVERAGE(B6:B35))</f>
        <v>176.13333333333333</v>
      </c>
      <c r="C5" s="70" t="str">
        <f t="shared" ref="C5:G5" si="0">IF(SUM(C6:C35)=0,"",AVERAGE(C6:C35))</f>
        <v/>
      </c>
      <c r="D5" s="77" t="str">
        <f t="shared" si="0"/>
        <v/>
      </c>
      <c r="E5" s="480" t="str">
        <f t="shared" si="0"/>
        <v/>
      </c>
      <c r="F5" s="481" t="str">
        <f t="shared" si="0"/>
        <v/>
      </c>
      <c r="G5" s="482" t="str">
        <f t="shared" si="0"/>
        <v/>
      </c>
      <c r="H5" s="69" t="s">
        <v>18</v>
      </c>
      <c r="I5" s="22" t="s">
        <v>18</v>
      </c>
      <c r="J5" s="130" t="s">
        <v>18</v>
      </c>
      <c r="K5" s="26" t="s">
        <v>19</v>
      </c>
      <c r="L5" s="22" t="s">
        <v>20</v>
      </c>
      <c r="M5" s="22" t="s">
        <v>19</v>
      </c>
      <c r="N5" s="22" t="s">
        <v>20</v>
      </c>
      <c r="O5" s="22" t="s">
        <v>19</v>
      </c>
      <c r="P5" s="27" t="s">
        <v>20</v>
      </c>
      <c r="Q5" s="134" t="str">
        <f t="shared" ref="Q5:V5" si="1">IF(SUM(Q6:Q35)=0,"",AVERAGE(Q6:Q35))</f>
        <v/>
      </c>
      <c r="R5" s="23">
        <f t="shared" si="1"/>
        <v>3.44</v>
      </c>
      <c r="S5" s="21" t="str">
        <f t="shared" si="1"/>
        <v/>
      </c>
      <c r="T5" s="23" t="str">
        <f t="shared" si="1"/>
        <v/>
      </c>
      <c r="U5" s="214" t="str">
        <f t="shared" si="1"/>
        <v/>
      </c>
      <c r="V5" s="215" t="str">
        <f t="shared" si="1"/>
        <v/>
      </c>
      <c r="W5" s="634"/>
      <c r="X5" s="632"/>
      <c r="Y5" s="625"/>
      <c r="Z5" s="625"/>
      <c r="AA5" s="625"/>
      <c r="AB5" s="625"/>
      <c r="AC5" s="625"/>
      <c r="AD5" s="625"/>
      <c r="AE5" s="627"/>
      <c r="AF5" s="660"/>
    </row>
    <row r="6" spans="1:32" ht="17" customHeight="1">
      <c r="A6" s="466" t="s">
        <v>630</v>
      </c>
      <c r="B6" s="74">
        <f>IF(ISBLANK('MAP (R)'!B6)," ",'MAP (R)'!B6)</f>
        <v>147</v>
      </c>
      <c r="C6" s="17" t="str">
        <f>IF(ISBLANK('MAP (R)'!E6)," ",'MAP (R)'!H6)</f>
        <v xml:space="preserve"> </v>
      </c>
      <c r="D6" s="24" t="str">
        <f>IF(ISBLANK('MAP (R)'!H6)," ",'MAP (R)'!H6)</f>
        <v xml:space="preserve"> </v>
      </c>
      <c r="E6" s="483" t="str">
        <f>IF(ISBLANK('MAP (M)'!B6)," ",'MAP (M)'!B6)</f>
        <v xml:space="preserve"> </v>
      </c>
      <c r="F6" s="484" t="str">
        <f>IF(ISBLANK('MAP (M)'!D6)," ",'MAP (M)'!D6)</f>
        <v xml:space="preserve"> </v>
      </c>
      <c r="G6" s="485" t="str">
        <f>IF(ISBLANK('MAP (M)'!F6)," ",'MAP (M)'!F6)</f>
        <v xml:space="preserve"> </v>
      </c>
      <c r="H6" s="74" t="str">
        <f>IF(ISBLANK('F&amp;P Bench'!B6)," ",'F&amp;P Bench'!B6)</f>
        <v>A^*</v>
      </c>
      <c r="I6" s="17" t="str">
        <f>IF(ISBLANK('F&amp;P Bench'!D6)," ",'F&amp;P Bench'!D6)</f>
        <v>A^</v>
      </c>
      <c r="J6" s="72" t="str">
        <f>IF(ISBLANK('F&amp;P Bench'!F6)," ",'F&amp;P Bench'!F6)</f>
        <v xml:space="preserve"> </v>
      </c>
      <c r="K6" s="18" t="str">
        <f>IF(ISBLANK('Level Chinese'!B6)," ",'Level Chinese'!B6)</f>
        <v>F</v>
      </c>
      <c r="L6" s="17" t="str">
        <f>IF(ISBLANK('Level Chinese'!C6)," ",'Level Chinese'!C6)</f>
        <v>E</v>
      </c>
      <c r="M6" s="17" t="str">
        <f>IF(ISBLANK('Level Chinese'!D6)," ",'Level Chinese'!D6)</f>
        <v xml:space="preserve"> </v>
      </c>
      <c r="N6" s="17" t="str">
        <f>IF(ISBLANK('Level Chinese'!E6)," ",'Level Chinese'!E6)</f>
        <v xml:space="preserve"> </v>
      </c>
      <c r="O6" s="17" t="str">
        <f>IF(ISBLANK('Level Chinese'!F6)," ",'Level Chinese'!F6)</f>
        <v xml:space="preserve"> </v>
      </c>
      <c r="P6" s="24" t="str">
        <f>IF(ISBLANK('Level Chinese'!G6)," ",'Level Chinese'!G6)</f>
        <v xml:space="preserve"> </v>
      </c>
      <c r="Q6" s="132" t="str">
        <f>IF(ISBLANK(LEAP!B6)," ",LEAP!B6)</f>
        <v xml:space="preserve"> </v>
      </c>
      <c r="R6" s="29">
        <f>IF(ISBLANK(LEAP!H6)," ",LEAP!H6)</f>
        <v>1.7</v>
      </c>
      <c r="S6" s="18" t="str">
        <f>IF(ISBLANK(STAMP!F5)," ",STAMP!F5)</f>
        <v/>
      </c>
      <c r="T6" s="24" t="str">
        <f>IF(ISBLANK(STAMP!K5)," ",STAMP!K5)</f>
        <v/>
      </c>
      <c r="U6" s="210" t="str">
        <f>IF(ISBLANK(Dongcheng!D9)," ",Dongcheng!D9)</f>
        <v xml:space="preserve"> </v>
      </c>
      <c r="V6" s="211" t="str">
        <f>IF(ISBLANK(Dongcheng!G9)," ",Dongcheng!G9)</f>
        <v xml:space="preserve"> </v>
      </c>
      <c r="W6" s="238" t="s">
        <v>21</v>
      </c>
      <c r="X6" s="239">
        <v>40625</v>
      </c>
      <c r="Y6" s="240"/>
      <c r="Z6" s="241"/>
      <c r="AA6" s="240" t="s">
        <v>22</v>
      </c>
      <c r="AB6" s="240" t="s">
        <v>23</v>
      </c>
      <c r="AC6" s="242"/>
      <c r="AD6" s="242"/>
      <c r="AE6" s="242"/>
      <c r="AF6" s="243"/>
    </row>
    <row r="7" spans="1:32" ht="17" customHeight="1">
      <c r="A7" s="467" t="s">
        <v>631</v>
      </c>
      <c r="B7" s="74">
        <f>IF(ISBLANK('MAP (R)'!B7)," ",'MAP (R)'!B7)</f>
        <v>142</v>
      </c>
      <c r="C7" s="17" t="str">
        <f>IF(ISBLANK('MAP (R)'!E7)," ",'MAP (R)'!H7)</f>
        <v xml:space="preserve"> </v>
      </c>
      <c r="D7" s="24" t="str">
        <f>IF(ISBLANK('MAP (R)'!H7)," ",'MAP (R)'!H7)</f>
        <v xml:space="preserve"> </v>
      </c>
      <c r="E7" s="483" t="str">
        <f>IF(ISBLANK('MAP (M)'!B7)," ",'MAP (M)'!B7)</f>
        <v xml:space="preserve"> </v>
      </c>
      <c r="F7" s="484" t="str">
        <f>IF(ISBLANK('MAP (M)'!D7)," ",'MAP (M)'!D7)</f>
        <v xml:space="preserve"> </v>
      </c>
      <c r="G7" s="485" t="str">
        <f>IF(ISBLANK('MAP (M)'!F7)," ",'MAP (M)'!F7)</f>
        <v xml:space="preserve"> </v>
      </c>
      <c r="H7" s="74" t="str">
        <f>IF(ISBLANK('F&amp;P Bench'!B7)," ",'F&amp;P Bench'!B7)</f>
        <v>A^*</v>
      </c>
      <c r="I7" s="17" t="str">
        <f>IF(ISBLANK('F&amp;P Bench'!D7)," ",'F&amp;P Bench'!D7)</f>
        <v>B*</v>
      </c>
      <c r="J7" s="72" t="str">
        <f>IF(ISBLANK('F&amp;P Bench'!F7)," ",'F&amp;P Bench'!F7)</f>
        <v xml:space="preserve"> </v>
      </c>
      <c r="K7" s="18" t="str">
        <f>IF(ISBLANK('Level Chinese'!B7)," ",'Level Chinese'!B7)</f>
        <v>D</v>
      </c>
      <c r="L7" s="17" t="str">
        <f>IF(ISBLANK('Level Chinese'!C7)," ",'Level Chinese'!C7)</f>
        <v>BR</v>
      </c>
      <c r="M7" s="17" t="str">
        <f>IF(ISBLANK('Level Chinese'!D7)," ",'Level Chinese'!D7)</f>
        <v xml:space="preserve"> </v>
      </c>
      <c r="N7" s="17" t="str">
        <f>IF(ISBLANK('Level Chinese'!E7)," ",'Level Chinese'!E7)</f>
        <v xml:space="preserve"> </v>
      </c>
      <c r="O7" s="17" t="str">
        <f>IF(ISBLANK('Level Chinese'!F7)," ",'Level Chinese'!F7)</f>
        <v xml:space="preserve"> </v>
      </c>
      <c r="P7" s="24" t="str">
        <f>IF(ISBLANK('Level Chinese'!G7)," ",'Level Chinese'!G7)</f>
        <v xml:space="preserve"> </v>
      </c>
      <c r="Q7" s="132" t="str">
        <f>IF(ISBLANK(LEAP!B7)," ",LEAP!B7)</f>
        <v xml:space="preserve"> </v>
      </c>
      <c r="R7" s="29">
        <f>IF(ISBLANK(LEAP!H7)," ",LEAP!H7)</f>
        <v>1.5</v>
      </c>
      <c r="S7" s="18" t="str">
        <f>IF(ISBLANK(STAMP!F6)," ",STAMP!F6)</f>
        <v xml:space="preserve"> </v>
      </c>
      <c r="T7" s="24" t="str">
        <f>IF(ISBLANK(STAMP!K6)," ",STAMP!K6)</f>
        <v xml:space="preserve"> </v>
      </c>
      <c r="U7" s="210" t="str">
        <f>IF(ISBLANK(Dongcheng!D10)," ",Dongcheng!D10)</f>
        <v xml:space="preserve"> </v>
      </c>
      <c r="V7" s="211" t="str">
        <f>IF(ISBLANK(Dongcheng!G10)," ",Dongcheng!G10)</f>
        <v xml:space="preserve"> </v>
      </c>
      <c r="W7" s="244" t="s">
        <v>21</v>
      </c>
      <c r="X7" s="148">
        <v>40757</v>
      </c>
      <c r="Y7" s="11"/>
      <c r="Z7" s="11" t="s">
        <v>24</v>
      </c>
      <c r="AA7" s="11" t="s">
        <v>25</v>
      </c>
      <c r="AB7" s="11" t="s">
        <v>23</v>
      </c>
      <c r="AC7" s="11"/>
      <c r="AD7" s="11"/>
      <c r="AE7" s="11"/>
      <c r="AF7" s="9"/>
    </row>
    <row r="8" spans="1:32" ht="17" customHeight="1">
      <c r="A8" s="467" t="s">
        <v>632</v>
      </c>
      <c r="B8" s="74">
        <f>IF(ISBLANK('MAP (R)'!B8)," ",'MAP (R)'!B8)</f>
        <v>205</v>
      </c>
      <c r="C8" s="17" t="str">
        <f>IF(ISBLANK('MAP (R)'!E8)," ",'MAP (R)'!H8)</f>
        <v xml:space="preserve"> </v>
      </c>
      <c r="D8" s="24" t="str">
        <f>IF(ISBLANK('MAP (R)'!H8)," ",'MAP (R)'!H8)</f>
        <v xml:space="preserve"> </v>
      </c>
      <c r="E8" s="483" t="str">
        <f>IF(ISBLANK('MAP (M)'!B8)," ",'MAP (M)'!B8)</f>
        <v xml:space="preserve"> </v>
      </c>
      <c r="F8" s="484" t="str">
        <f>IF(ISBLANK('MAP (M)'!D8)," ",'MAP (M)'!D8)</f>
        <v xml:space="preserve"> </v>
      </c>
      <c r="G8" s="485" t="str">
        <f>IF(ISBLANK('MAP (M)'!F8)," ",'MAP (M)'!F8)</f>
        <v xml:space="preserve"> </v>
      </c>
      <c r="H8" s="74" t="str">
        <f>IF(ISBLANK('F&amp;P Bench'!B8)," ",'F&amp;P Bench'!B8)</f>
        <v>M</v>
      </c>
      <c r="I8" s="17" t="str">
        <f>IF(ISBLANK('F&amp;P Bench'!D8)," ",'F&amp;P Bench'!D8)</f>
        <v>P*</v>
      </c>
      <c r="J8" s="72" t="str">
        <f>IF(ISBLANK('F&amp;P Bench'!F8)," ",'F&amp;P Bench'!F8)</f>
        <v xml:space="preserve"> </v>
      </c>
      <c r="K8" s="18" t="str">
        <f>IF(ISBLANK('Level Chinese'!B8)," ",'Level Chinese'!B8)</f>
        <v>M</v>
      </c>
      <c r="L8" s="17" t="str">
        <f>IF(ISBLANK('Level Chinese'!C8)," ",'Level Chinese'!C8)</f>
        <v>E</v>
      </c>
      <c r="M8" s="17" t="str">
        <f>IF(ISBLANK('Level Chinese'!D8)," ",'Level Chinese'!D8)</f>
        <v xml:space="preserve"> </v>
      </c>
      <c r="N8" s="17" t="str">
        <f>IF(ISBLANK('Level Chinese'!E8)," ",'Level Chinese'!E8)</f>
        <v xml:space="preserve"> </v>
      </c>
      <c r="O8" s="17" t="str">
        <f>IF(ISBLANK('Level Chinese'!F8)," ",'Level Chinese'!F8)</f>
        <v xml:space="preserve"> </v>
      </c>
      <c r="P8" s="24" t="str">
        <f>IF(ISBLANK('Level Chinese'!G8)," ",'Level Chinese'!G8)</f>
        <v xml:space="preserve"> </v>
      </c>
      <c r="Q8" s="132" t="str">
        <f>IF(ISBLANK(LEAP!B8)," ",LEAP!B8)</f>
        <v xml:space="preserve"> </v>
      </c>
      <c r="R8" s="29" t="str">
        <f>IF(ISBLANK(LEAP!H8)," ",LEAP!H8)</f>
        <v xml:space="preserve"> </v>
      </c>
      <c r="S8" s="18" t="str">
        <f>IF(ISBLANK(STAMP!F7)," ",STAMP!F7)</f>
        <v xml:space="preserve"> </v>
      </c>
      <c r="T8" s="24" t="str">
        <f>IF(ISBLANK(STAMP!K7)," ",STAMP!K7)</f>
        <v xml:space="preserve"> </v>
      </c>
      <c r="U8" s="210" t="str">
        <f>IF(ISBLANK(Dongcheng!D11)," ",Dongcheng!D11)</f>
        <v xml:space="preserve"> </v>
      </c>
      <c r="V8" s="211" t="str">
        <f>IF(ISBLANK(Dongcheng!G11)," ",Dongcheng!G11)</f>
        <v xml:space="preserve"> </v>
      </c>
      <c r="W8" s="244" t="s">
        <v>26</v>
      </c>
      <c r="X8" s="148">
        <v>40678</v>
      </c>
      <c r="Y8" s="11"/>
      <c r="Z8" s="11" t="s">
        <v>24</v>
      </c>
      <c r="AA8" s="11" t="s">
        <v>22</v>
      </c>
      <c r="AB8" s="11" t="s">
        <v>27</v>
      </c>
      <c r="AC8" s="11"/>
      <c r="AD8" s="11"/>
      <c r="AE8" s="11"/>
      <c r="AF8" s="9"/>
    </row>
    <row r="9" spans="1:32" ht="17" customHeight="1">
      <c r="A9" s="467" t="s">
        <v>633</v>
      </c>
      <c r="B9" s="74">
        <f>IF(ISBLANK('MAP (R)'!B9)," ",'MAP (R)'!B9)</f>
        <v>173</v>
      </c>
      <c r="C9" s="17" t="str">
        <f>IF(ISBLANK('MAP (R)'!E9)," ",'MAP (R)'!H9)</f>
        <v xml:space="preserve"> </v>
      </c>
      <c r="D9" s="24" t="str">
        <f>IF(ISBLANK('MAP (R)'!H9)," ",'MAP (R)'!H9)</f>
        <v xml:space="preserve"> </v>
      </c>
      <c r="E9" s="483" t="str">
        <f>IF(ISBLANK('MAP (M)'!B9)," ",'MAP (M)'!B9)</f>
        <v xml:space="preserve"> </v>
      </c>
      <c r="F9" s="484" t="str">
        <f>IF(ISBLANK('MAP (M)'!D9)," ",'MAP (M)'!D9)</f>
        <v xml:space="preserve"> </v>
      </c>
      <c r="G9" s="485" t="str">
        <f>IF(ISBLANK('MAP (M)'!F9)," ",'MAP (M)'!F9)</f>
        <v xml:space="preserve"> </v>
      </c>
      <c r="H9" s="74" t="str">
        <f>IF(ISBLANK('F&amp;P Bench'!B9)," ",'F&amp;P Bench'!B9)</f>
        <v>H^</v>
      </c>
      <c r="I9" s="17" t="str">
        <f>IF(ISBLANK('F&amp;P Bench'!D9)," ",'F&amp;P Bench'!D9)</f>
        <v>G</v>
      </c>
      <c r="J9" s="72" t="str">
        <f>IF(ISBLANK('F&amp;P Bench'!F9)," ",'F&amp;P Bench'!F9)</f>
        <v xml:space="preserve"> </v>
      </c>
      <c r="K9" s="18" t="str">
        <f>IF(ISBLANK('Level Chinese'!B9)," ",'Level Chinese'!B9)</f>
        <v>G</v>
      </c>
      <c r="L9" s="17" t="str">
        <f>IF(ISBLANK('Level Chinese'!C9)," ",'Level Chinese'!C9)</f>
        <v>E</v>
      </c>
      <c r="M9" s="17" t="str">
        <f>IF(ISBLANK('Level Chinese'!D9)," ",'Level Chinese'!D9)</f>
        <v xml:space="preserve"> </v>
      </c>
      <c r="N9" s="17" t="str">
        <f>IF(ISBLANK('Level Chinese'!E9)," ",'Level Chinese'!E9)</f>
        <v xml:space="preserve"> </v>
      </c>
      <c r="O9" s="17" t="str">
        <f>IF(ISBLANK('Level Chinese'!F9)," ",'Level Chinese'!F9)</f>
        <v xml:space="preserve"> </v>
      </c>
      <c r="P9" s="24" t="str">
        <f>IF(ISBLANK('Level Chinese'!G9)," ",'Level Chinese'!G9)</f>
        <v xml:space="preserve"> </v>
      </c>
      <c r="Q9" s="132" t="str">
        <f>IF(ISBLANK(LEAP!B9)," ",LEAP!B9)</f>
        <v xml:space="preserve"> </v>
      </c>
      <c r="R9" s="29" t="str">
        <f>IF(ISBLANK(LEAP!H9)," ",LEAP!H9)</f>
        <v xml:space="preserve"> </v>
      </c>
      <c r="S9" s="18" t="str">
        <f>IF(ISBLANK(STAMP!F8)," ",STAMP!F8)</f>
        <v xml:space="preserve"> </v>
      </c>
      <c r="T9" s="24" t="str">
        <f>IF(ISBLANK(STAMP!K8)," ",STAMP!K8)</f>
        <v xml:space="preserve"> </v>
      </c>
      <c r="U9" s="210" t="str">
        <f>IF(ISBLANK(Dongcheng!D12)," ",Dongcheng!D12)</f>
        <v xml:space="preserve"> </v>
      </c>
      <c r="V9" s="211" t="str">
        <f>IF(ISBLANK(Dongcheng!G12)," ",Dongcheng!G12)</f>
        <v xml:space="preserve"> </v>
      </c>
      <c r="W9" s="244" t="s">
        <v>26</v>
      </c>
      <c r="X9" s="148">
        <v>40669</v>
      </c>
      <c r="Y9" s="11"/>
      <c r="Z9" s="11" t="s">
        <v>24</v>
      </c>
      <c r="AA9" s="11" t="s">
        <v>28</v>
      </c>
      <c r="AB9" s="11" t="s">
        <v>27</v>
      </c>
      <c r="AC9" s="11"/>
      <c r="AD9" s="11"/>
      <c r="AE9" s="11"/>
      <c r="AF9" s="9"/>
    </row>
    <row r="10" spans="1:32" ht="17" customHeight="1">
      <c r="A10" s="467" t="s">
        <v>634</v>
      </c>
      <c r="B10" s="74">
        <f>IF(ISBLANK('MAP (R)'!B10)," ",'MAP (R)'!B10)</f>
        <v>178</v>
      </c>
      <c r="C10" s="17" t="str">
        <f>IF(ISBLANK('MAP (R)'!E10)," ",'MAP (R)'!H10)</f>
        <v xml:space="preserve"> </v>
      </c>
      <c r="D10" s="24" t="str">
        <f>IF(ISBLANK('MAP (R)'!H10)," ",'MAP (R)'!H10)</f>
        <v xml:space="preserve"> </v>
      </c>
      <c r="E10" s="483" t="str">
        <f>IF(ISBLANK('MAP (M)'!B10)," ",'MAP (M)'!B10)</f>
        <v xml:space="preserve"> </v>
      </c>
      <c r="F10" s="484" t="str">
        <f>IF(ISBLANK('MAP (M)'!D10)," ",'MAP (M)'!D10)</f>
        <v xml:space="preserve"> </v>
      </c>
      <c r="G10" s="485" t="str">
        <f>IF(ISBLANK('MAP (M)'!F10)," ",'MAP (M)'!F10)</f>
        <v xml:space="preserve"> </v>
      </c>
      <c r="H10" s="74" t="str">
        <f>IF(ISBLANK('F&amp;P Bench'!B10)," ",'F&amp;P Bench'!B10)</f>
        <v>G</v>
      </c>
      <c r="I10" s="17" t="str">
        <f>IF(ISBLANK('F&amp;P Bench'!D10)," ",'F&amp;P Bench'!D10)</f>
        <v>J^</v>
      </c>
      <c r="J10" s="72" t="str">
        <f>IF(ISBLANK('F&amp;P Bench'!F10)," ",'F&amp;P Bench'!F10)</f>
        <v xml:space="preserve"> </v>
      </c>
      <c r="K10" s="18" t="str">
        <f>IF(ISBLANK('Level Chinese'!B10)," ",'Level Chinese'!B10)</f>
        <v>F</v>
      </c>
      <c r="L10" s="17" t="str">
        <f>IF(ISBLANK('Level Chinese'!C10)," ",'Level Chinese'!C10)</f>
        <v>BR</v>
      </c>
      <c r="M10" s="17" t="str">
        <f>IF(ISBLANK('Level Chinese'!D10)," ",'Level Chinese'!D10)</f>
        <v xml:space="preserve"> </v>
      </c>
      <c r="N10" s="17" t="str">
        <f>IF(ISBLANK('Level Chinese'!E10)," ",'Level Chinese'!E10)</f>
        <v xml:space="preserve"> </v>
      </c>
      <c r="O10" s="17" t="str">
        <f>IF(ISBLANK('Level Chinese'!F10)," ",'Level Chinese'!F10)</f>
        <v xml:space="preserve"> </v>
      </c>
      <c r="P10" s="24" t="str">
        <f>IF(ISBLANK('Level Chinese'!G10)," ",'Level Chinese'!G10)</f>
        <v xml:space="preserve"> </v>
      </c>
      <c r="Q10" s="132" t="str">
        <f>IF(ISBLANK(LEAP!B10)," ",LEAP!B10)</f>
        <v xml:space="preserve"> </v>
      </c>
      <c r="R10" s="29">
        <f>IF(ISBLANK(LEAP!H10)," ",LEAP!H10)</f>
        <v>4.0999999999999996</v>
      </c>
      <c r="S10" s="18" t="str">
        <f>IF(ISBLANK(STAMP!F9)," ",STAMP!F9)</f>
        <v xml:space="preserve"> </v>
      </c>
      <c r="T10" s="24" t="str">
        <f>IF(ISBLANK(STAMP!K9)," ",STAMP!K9)</f>
        <v xml:space="preserve"> </v>
      </c>
      <c r="U10" s="210" t="str">
        <f>IF(ISBLANK(Dongcheng!D13)," ",Dongcheng!D13)</f>
        <v xml:space="preserve"> </v>
      </c>
      <c r="V10" s="211" t="str">
        <f>IF(ISBLANK(Dongcheng!G13)," ",Dongcheng!G13)</f>
        <v xml:space="preserve"> </v>
      </c>
      <c r="W10" s="244" t="s">
        <v>21</v>
      </c>
      <c r="X10" s="148">
        <v>40822</v>
      </c>
      <c r="Y10" s="11"/>
      <c r="Z10" s="11" t="s">
        <v>24</v>
      </c>
      <c r="AA10" s="11" t="s">
        <v>22</v>
      </c>
      <c r="AB10" s="11" t="s">
        <v>23</v>
      </c>
      <c r="AC10" s="11"/>
      <c r="AD10" s="11"/>
      <c r="AE10" s="11"/>
      <c r="AF10" s="9"/>
    </row>
    <row r="11" spans="1:32" ht="17" customHeight="1">
      <c r="A11" s="467" t="s">
        <v>635</v>
      </c>
      <c r="B11" s="74">
        <f>IF(ISBLANK('MAP (R)'!B11)," ",'MAP (R)'!B11)</f>
        <v>156</v>
      </c>
      <c r="C11" s="17" t="str">
        <f>IF(ISBLANK('MAP (R)'!E11)," ",'MAP (R)'!H11)</f>
        <v xml:space="preserve"> </v>
      </c>
      <c r="D11" s="24" t="str">
        <f>IF(ISBLANK('MAP (R)'!H11)," ",'MAP (R)'!H11)</f>
        <v xml:space="preserve"> </v>
      </c>
      <c r="E11" s="483" t="str">
        <f>IF(ISBLANK('MAP (M)'!B11)," ",'MAP (M)'!B11)</f>
        <v xml:space="preserve"> </v>
      </c>
      <c r="F11" s="484" t="str">
        <f>IF(ISBLANK('MAP (M)'!D11)," ",'MAP (M)'!D11)</f>
        <v xml:space="preserve"> </v>
      </c>
      <c r="G11" s="485" t="str">
        <f>IF(ISBLANK('MAP (M)'!F11)," ",'MAP (M)'!F11)</f>
        <v xml:space="preserve"> </v>
      </c>
      <c r="H11" s="74" t="str">
        <f>IF(ISBLANK('F&amp;P Bench'!B11)," ",'F&amp;P Bench'!B11)</f>
        <v>D</v>
      </c>
      <c r="I11" s="17" t="str">
        <f>IF(ISBLANK('F&amp;P Bench'!D11)," ",'F&amp;P Bench'!D11)</f>
        <v>C^</v>
      </c>
      <c r="J11" s="72" t="str">
        <f>IF(ISBLANK('F&amp;P Bench'!F11)," ",'F&amp;P Bench'!F11)</f>
        <v xml:space="preserve"> </v>
      </c>
      <c r="K11" s="18" t="str">
        <f>IF(ISBLANK('Level Chinese'!B11)," ",'Level Chinese'!B11)</f>
        <v>F</v>
      </c>
      <c r="L11" s="17" t="str">
        <f>IF(ISBLANK('Level Chinese'!C11)," ",'Level Chinese'!C11)</f>
        <v>BR</v>
      </c>
      <c r="M11" s="17" t="str">
        <f>IF(ISBLANK('Level Chinese'!D11)," ",'Level Chinese'!D11)</f>
        <v xml:space="preserve"> </v>
      </c>
      <c r="N11" s="17" t="str">
        <f>IF(ISBLANK('Level Chinese'!E11)," ",'Level Chinese'!E11)</f>
        <v xml:space="preserve"> </v>
      </c>
      <c r="O11" s="17" t="str">
        <f>IF(ISBLANK('Level Chinese'!F11)," ",'Level Chinese'!F11)</f>
        <v xml:space="preserve"> </v>
      </c>
      <c r="P11" s="24" t="str">
        <f>IF(ISBLANK('Level Chinese'!G11)," ",'Level Chinese'!G11)</f>
        <v xml:space="preserve"> </v>
      </c>
      <c r="Q11" s="132" t="str">
        <f>IF(ISBLANK(LEAP!B11)," ",LEAP!B11)</f>
        <v xml:space="preserve"> </v>
      </c>
      <c r="R11" s="29">
        <f>IF(ISBLANK(LEAP!H11)," ",LEAP!H11)</f>
        <v>3.4</v>
      </c>
      <c r="S11" s="18" t="str">
        <f>IF(ISBLANK(STAMP!F10)," ",STAMP!F10)</f>
        <v xml:space="preserve"> </v>
      </c>
      <c r="T11" s="24" t="str">
        <f>IF(ISBLANK(STAMP!K10)," ",STAMP!K10)</f>
        <v xml:space="preserve"> </v>
      </c>
      <c r="U11" s="210" t="str">
        <f>IF(ISBLANK(Dongcheng!D14)," ",Dongcheng!D14)</f>
        <v xml:space="preserve"> </v>
      </c>
      <c r="V11" s="211" t="str">
        <f>IF(ISBLANK(Dongcheng!G14)," ",Dongcheng!G14)</f>
        <v xml:space="preserve"> </v>
      </c>
      <c r="W11" s="244" t="s">
        <v>21</v>
      </c>
      <c r="X11" s="148">
        <v>40566</v>
      </c>
      <c r="Y11" s="11"/>
      <c r="Z11" s="11" t="s">
        <v>24</v>
      </c>
      <c r="AA11" s="11" t="s">
        <v>22</v>
      </c>
      <c r="AB11" s="11" t="s">
        <v>23</v>
      </c>
      <c r="AC11" s="11"/>
      <c r="AD11" s="11"/>
      <c r="AE11" s="11"/>
      <c r="AF11" s="9"/>
    </row>
    <row r="12" spans="1:32" ht="17" customHeight="1">
      <c r="A12" s="467" t="s">
        <v>636</v>
      </c>
      <c r="B12" s="74">
        <f>IF(ISBLANK('MAP (R)'!B12)," ",'MAP (R)'!B12)</f>
        <v>181</v>
      </c>
      <c r="C12" s="17" t="str">
        <f>IF(ISBLANK('MAP (R)'!E12)," ",'MAP (R)'!H12)</f>
        <v xml:space="preserve"> </v>
      </c>
      <c r="D12" s="24" t="str">
        <f>IF(ISBLANK('MAP (R)'!H12)," ",'MAP (R)'!H12)</f>
        <v xml:space="preserve"> </v>
      </c>
      <c r="E12" s="483" t="str">
        <f>IF(ISBLANK('MAP (M)'!B12)," ",'MAP (M)'!B12)</f>
        <v xml:space="preserve"> </v>
      </c>
      <c r="F12" s="484" t="str">
        <f>IF(ISBLANK('MAP (M)'!D12)," ",'MAP (M)'!D12)</f>
        <v xml:space="preserve"> </v>
      </c>
      <c r="G12" s="485" t="str">
        <f>IF(ISBLANK('MAP (M)'!F12)," ",'MAP (M)'!F12)</f>
        <v xml:space="preserve"> </v>
      </c>
      <c r="H12" s="74" t="str">
        <f>IF(ISBLANK('F&amp;P Bench'!B12)," ",'F&amp;P Bench'!B12)</f>
        <v>F^</v>
      </c>
      <c r="I12" s="17" t="str">
        <f>IF(ISBLANK('F&amp;P Bench'!D12)," ",'F&amp;P Bench'!D12)</f>
        <v>H</v>
      </c>
      <c r="J12" s="72" t="str">
        <f>IF(ISBLANK('F&amp;P Bench'!F12)," ",'F&amp;P Bench'!F12)</f>
        <v xml:space="preserve"> </v>
      </c>
      <c r="K12" s="18" t="str">
        <f>IF(ISBLANK('Level Chinese'!B12)," ",'Level Chinese'!B12)</f>
        <v>H</v>
      </c>
      <c r="L12" s="17" t="str">
        <f>IF(ISBLANK('Level Chinese'!C12)," ",'Level Chinese'!C12)</f>
        <v>F</v>
      </c>
      <c r="M12" s="17" t="str">
        <f>IF(ISBLANK('Level Chinese'!D12)," ",'Level Chinese'!D12)</f>
        <v xml:space="preserve"> </v>
      </c>
      <c r="N12" s="17" t="str">
        <f>IF(ISBLANK('Level Chinese'!E12)," ",'Level Chinese'!E12)</f>
        <v xml:space="preserve"> </v>
      </c>
      <c r="O12" s="17" t="str">
        <f>IF(ISBLANK('Level Chinese'!F12)," ",'Level Chinese'!F12)</f>
        <v xml:space="preserve"> </v>
      </c>
      <c r="P12" s="24" t="str">
        <f>IF(ISBLANK('Level Chinese'!G12)," ",'Level Chinese'!G12)</f>
        <v xml:space="preserve"> </v>
      </c>
      <c r="Q12" s="132" t="str">
        <f>IF(ISBLANK(LEAP!B12)," ",LEAP!B12)</f>
        <v xml:space="preserve"> </v>
      </c>
      <c r="R12" s="29" t="str">
        <f>IF(ISBLANK(LEAP!H12)," ",LEAP!H12)</f>
        <v xml:space="preserve"> </v>
      </c>
      <c r="S12" s="18" t="str">
        <f>IF(ISBLANK(STAMP!F11)," ",STAMP!F11)</f>
        <v xml:space="preserve"> </v>
      </c>
      <c r="T12" s="24" t="str">
        <f>IF(ISBLANK(STAMP!K11)," ",STAMP!K11)</f>
        <v xml:space="preserve"> </v>
      </c>
      <c r="U12" s="210" t="str">
        <f>IF(ISBLANK(Dongcheng!D15)," ",Dongcheng!D15)</f>
        <v xml:space="preserve"> </v>
      </c>
      <c r="V12" s="211" t="str">
        <f>IF(ISBLANK(Dongcheng!G15)," ",Dongcheng!G15)</f>
        <v xml:space="preserve"> </v>
      </c>
      <c r="W12" s="244" t="s">
        <v>26</v>
      </c>
      <c r="X12" s="148">
        <v>40768</v>
      </c>
      <c r="Y12" s="11"/>
      <c r="Z12" s="11" t="s">
        <v>24</v>
      </c>
      <c r="AA12" s="11" t="s">
        <v>29</v>
      </c>
      <c r="AB12" s="11" t="s">
        <v>27</v>
      </c>
      <c r="AC12" s="11"/>
      <c r="AD12" s="11"/>
      <c r="AE12" s="11"/>
      <c r="AF12" s="9"/>
    </row>
    <row r="13" spans="1:32" ht="17" customHeight="1">
      <c r="A13" s="467" t="s">
        <v>637</v>
      </c>
      <c r="B13" s="74">
        <f>IF(ISBLANK('MAP (R)'!B13)," ",'MAP (R)'!B13)</f>
        <v>167</v>
      </c>
      <c r="C13" s="17" t="str">
        <f>IF(ISBLANK('MAP (R)'!E13)," ",'MAP (R)'!H13)</f>
        <v xml:space="preserve"> </v>
      </c>
      <c r="D13" s="24" t="str">
        <f>IF(ISBLANK('MAP (R)'!H13)," ",'MAP (R)'!H13)</f>
        <v xml:space="preserve"> </v>
      </c>
      <c r="E13" s="483" t="str">
        <f>IF(ISBLANK('MAP (M)'!B13)," ",'MAP (M)'!B13)</f>
        <v xml:space="preserve"> </v>
      </c>
      <c r="F13" s="484" t="str">
        <f>IF(ISBLANK('MAP (M)'!D13)," ",'MAP (M)'!D13)</f>
        <v xml:space="preserve"> </v>
      </c>
      <c r="G13" s="485" t="str">
        <f>IF(ISBLANK('MAP (M)'!F13)," ",'MAP (M)'!F13)</f>
        <v xml:space="preserve"> </v>
      </c>
      <c r="H13" s="74" t="str">
        <f>IF(ISBLANK('F&amp;P Bench'!B13)," ",'F&amp;P Bench'!B13)</f>
        <v>B</v>
      </c>
      <c r="I13" s="17" t="str">
        <f>IF(ISBLANK('F&amp;P Bench'!D13)," ",'F&amp;P Bench'!D13)</f>
        <v>C^</v>
      </c>
      <c r="J13" s="72" t="str">
        <f>IF(ISBLANK('F&amp;P Bench'!F13)," ",'F&amp;P Bench'!F13)</f>
        <v xml:space="preserve"> </v>
      </c>
      <c r="K13" s="18" t="str">
        <f>IF(ISBLANK('Level Chinese'!B13)," ",'Level Chinese'!B13)</f>
        <v>F</v>
      </c>
      <c r="L13" s="17" t="str">
        <f>IF(ISBLANK('Level Chinese'!C13)," ",'Level Chinese'!C13)</f>
        <v>BR</v>
      </c>
      <c r="M13" s="17" t="str">
        <f>IF(ISBLANK('Level Chinese'!D13)," ",'Level Chinese'!D13)</f>
        <v xml:space="preserve"> </v>
      </c>
      <c r="N13" s="17" t="str">
        <f>IF(ISBLANK('Level Chinese'!E13)," ",'Level Chinese'!E13)</f>
        <v xml:space="preserve"> </v>
      </c>
      <c r="O13" s="17" t="str">
        <f>IF(ISBLANK('Level Chinese'!F13)," ",'Level Chinese'!F13)</f>
        <v xml:space="preserve"> </v>
      </c>
      <c r="P13" s="24" t="str">
        <f>IF(ISBLANK('Level Chinese'!G13)," ",'Level Chinese'!G13)</f>
        <v xml:space="preserve"> </v>
      </c>
      <c r="Q13" s="132" t="str">
        <f>IF(ISBLANK(LEAP!B13)," ",LEAP!B13)</f>
        <v xml:space="preserve"> </v>
      </c>
      <c r="R13" s="29">
        <f>IF(ISBLANK(LEAP!H13)," ",LEAP!H13)</f>
        <v>2.6</v>
      </c>
      <c r="S13" s="18" t="str">
        <f>IF(ISBLANK(STAMP!F12)," ",STAMP!F12)</f>
        <v xml:space="preserve"> </v>
      </c>
      <c r="T13" s="24" t="str">
        <f>IF(ISBLANK(STAMP!K12)," ",STAMP!K12)</f>
        <v xml:space="preserve"> </v>
      </c>
      <c r="U13" s="210" t="str">
        <f>IF(ISBLANK(Dongcheng!D16)," ",Dongcheng!D16)</f>
        <v xml:space="preserve"> </v>
      </c>
      <c r="V13" s="211" t="str">
        <f>IF(ISBLANK(Dongcheng!G16)," ",Dongcheng!G16)</f>
        <v xml:space="preserve"> </v>
      </c>
      <c r="W13" s="244" t="s">
        <v>21</v>
      </c>
      <c r="X13" s="148">
        <v>40604</v>
      </c>
      <c r="Y13" s="11"/>
      <c r="Z13" s="11" t="s">
        <v>24</v>
      </c>
      <c r="AA13" s="11" t="s">
        <v>22</v>
      </c>
      <c r="AB13" s="11" t="s">
        <v>23</v>
      </c>
      <c r="AC13" s="11"/>
      <c r="AD13" s="11"/>
      <c r="AE13" s="11"/>
      <c r="AF13" s="9"/>
    </row>
    <row r="14" spans="1:32" ht="17" customHeight="1">
      <c r="A14" s="467" t="s">
        <v>638</v>
      </c>
      <c r="B14" s="74">
        <f>IF(ISBLANK('MAP (R)'!B14)," ",'MAP (R)'!B14)</f>
        <v>192</v>
      </c>
      <c r="C14" s="17" t="str">
        <f>IF(ISBLANK('MAP (R)'!E14)," ",'MAP (R)'!H14)</f>
        <v xml:space="preserve"> </v>
      </c>
      <c r="D14" s="24" t="str">
        <f>IF(ISBLANK('MAP (R)'!H14)," ",'MAP (R)'!H14)</f>
        <v xml:space="preserve"> </v>
      </c>
      <c r="E14" s="483" t="str">
        <f>IF(ISBLANK('MAP (M)'!B14)," ",'MAP (M)'!B14)</f>
        <v xml:space="preserve"> </v>
      </c>
      <c r="F14" s="484" t="str">
        <f>IF(ISBLANK('MAP (M)'!D14)," ",'MAP (M)'!D14)</f>
        <v xml:space="preserve"> </v>
      </c>
      <c r="G14" s="485" t="str">
        <f>IF(ISBLANK('MAP (M)'!F14)," ",'MAP (M)'!F14)</f>
        <v xml:space="preserve"> </v>
      </c>
      <c r="H14" s="74" t="str">
        <f>IF(ISBLANK('F&amp;P Bench'!B14)," ",'F&amp;P Bench'!B14)</f>
        <v>M*</v>
      </c>
      <c r="I14" s="17" t="str">
        <f>IF(ISBLANK('F&amp;P Bench'!D14)," ",'F&amp;P Bench'!D14)</f>
        <v>M*</v>
      </c>
      <c r="J14" s="72" t="str">
        <f>IF(ISBLANK('F&amp;P Bench'!F14)," ",'F&amp;P Bench'!F14)</f>
        <v xml:space="preserve"> </v>
      </c>
      <c r="K14" s="18" t="str">
        <f>IF(ISBLANK('Level Chinese'!B14)," ",'Level Chinese'!B14)</f>
        <v>I</v>
      </c>
      <c r="L14" s="17" t="str">
        <f>IF(ISBLANK('Level Chinese'!C14)," ",'Level Chinese'!C14)</f>
        <v>E</v>
      </c>
      <c r="M14" s="17" t="str">
        <f>IF(ISBLANK('Level Chinese'!D14)," ",'Level Chinese'!D14)</f>
        <v xml:space="preserve"> </v>
      </c>
      <c r="N14" s="17" t="str">
        <f>IF(ISBLANK('Level Chinese'!E14)," ",'Level Chinese'!E14)</f>
        <v xml:space="preserve"> </v>
      </c>
      <c r="O14" s="17" t="str">
        <f>IF(ISBLANK('Level Chinese'!F14)," ",'Level Chinese'!F14)</f>
        <v xml:space="preserve"> </v>
      </c>
      <c r="P14" s="24" t="str">
        <f>IF(ISBLANK('Level Chinese'!G14)," ",'Level Chinese'!G14)</f>
        <v xml:space="preserve"> </v>
      </c>
      <c r="Q14" s="132" t="str">
        <f>IF(ISBLANK(LEAP!B14)," ",LEAP!B14)</f>
        <v xml:space="preserve"> </v>
      </c>
      <c r="R14" s="29">
        <f>IF(ISBLANK(LEAP!H14)," ",LEAP!H14)</f>
        <v>4.9000000000000004</v>
      </c>
      <c r="S14" s="18" t="str">
        <f>IF(ISBLANK(STAMP!F13)," ",STAMP!F13)</f>
        <v xml:space="preserve"> </v>
      </c>
      <c r="T14" s="24" t="str">
        <f>IF(ISBLANK(STAMP!K13)," ",STAMP!K13)</f>
        <v xml:space="preserve"> </v>
      </c>
      <c r="U14" s="210" t="str">
        <f>IF(ISBLANK(Dongcheng!D17)," ",Dongcheng!D17)</f>
        <v xml:space="preserve"> </v>
      </c>
      <c r="V14" s="211" t="str">
        <f>IF(ISBLANK(Dongcheng!G17)," ",Dongcheng!G17)</f>
        <v xml:space="preserve"> </v>
      </c>
      <c r="W14" s="244" t="s">
        <v>21</v>
      </c>
      <c r="X14" s="148">
        <v>40620</v>
      </c>
      <c r="Y14" s="11"/>
      <c r="Z14" s="11" t="s">
        <v>24</v>
      </c>
      <c r="AA14" s="11" t="s">
        <v>22</v>
      </c>
      <c r="AB14" s="11" t="s">
        <v>23</v>
      </c>
      <c r="AC14" s="11"/>
      <c r="AD14" s="11"/>
      <c r="AE14" s="11"/>
      <c r="AF14" s="9"/>
    </row>
    <row r="15" spans="1:32" ht="17" customHeight="1">
      <c r="A15" s="467" t="s">
        <v>639</v>
      </c>
      <c r="B15" s="74">
        <f>IF(ISBLANK('MAP (R)'!B15)," ",'MAP (R)'!B15)</f>
        <v>191</v>
      </c>
      <c r="C15" s="17" t="str">
        <f>IF(ISBLANK('MAP (R)'!E15)," ",'MAP (R)'!H15)</f>
        <v xml:space="preserve"> </v>
      </c>
      <c r="D15" s="24" t="str">
        <f>IF(ISBLANK('MAP (R)'!H15)," ",'MAP (R)'!H15)</f>
        <v xml:space="preserve"> </v>
      </c>
      <c r="E15" s="483" t="str">
        <f>IF(ISBLANK('MAP (M)'!B15)," ",'MAP (M)'!B15)</f>
        <v xml:space="preserve"> </v>
      </c>
      <c r="F15" s="484" t="str">
        <f>IF(ISBLANK('MAP (M)'!D15)," ",'MAP (M)'!D15)</f>
        <v xml:space="preserve"> </v>
      </c>
      <c r="G15" s="485" t="str">
        <f>IF(ISBLANK('MAP (M)'!F15)," ",'MAP (M)'!F15)</f>
        <v xml:space="preserve"> </v>
      </c>
      <c r="H15" s="74" t="str">
        <f>IF(ISBLANK('F&amp;P Bench'!B15)," ",'F&amp;P Bench'!B15)</f>
        <v>H</v>
      </c>
      <c r="I15" s="17" t="str">
        <f>IF(ISBLANK('F&amp;P Bench'!D15)," ",'F&amp;P Bench'!D15)</f>
        <v>I^</v>
      </c>
      <c r="J15" s="72" t="str">
        <f>IF(ISBLANK('F&amp;P Bench'!F15)," ",'F&amp;P Bench'!F15)</f>
        <v xml:space="preserve"> </v>
      </c>
      <c r="K15" s="18" t="str">
        <f>IF(ISBLANK('Level Chinese'!B15)," ",'Level Chinese'!B15)</f>
        <v>F</v>
      </c>
      <c r="L15" s="17" t="str">
        <f>IF(ISBLANK('Level Chinese'!C15)," ",'Level Chinese'!C15)</f>
        <v>BR</v>
      </c>
      <c r="M15" s="17" t="str">
        <f>IF(ISBLANK('Level Chinese'!D15)," ",'Level Chinese'!D15)</f>
        <v xml:space="preserve"> </v>
      </c>
      <c r="N15" s="17" t="str">
        <f>IF(ISBLANK('Level Chinese'!E15)," ",'Level Chinese'!E15)</f>
        <v xml:space="preserve"> </v>
      </c>
      <c r="O15" s="17" t="str">
        <f>IF(ISBLANK('Level Chinese'!F15)," ",'Level Chinese'!F15)</f>
        <v xml:space="preserve"> </v>
      </c>
      <c r="P15" s="24" t="str">
        <f>IF(ISBLANK('Level Chinese'!G15)," ",'Level Chinese'!G15)</f>
        <v xml:space="preserve"> </v>
      </c>
      <c r="Q15" s="132" t="str">
        <f>IF(ISBLANK(LEAP!B15)," ",LEAP!B15)</f>
        <v xml:space="preserve"> </v>
      </c>
      <c r="R15" s="29" t="str">
        <f>IF(ISBLANK(LEAP!H15)," ",LEAP!H15)</f>
        <v xml:space="preserve"> </v>
      </c>
      <c r="S15" s="18" t="str">
        <f>IF(ISBLANK(STAMP!F14)," ",STAMP!F14)</f>
        <v xml:space="preserve"> </v>
      </c>
      <c r="T15" s="24" t="str">
        <f>IF(ISBLANK(STAMP!K14)," ",STAMP!K14)</f>
        <v xml:space="preserve"> </v>
      </c>
      <c r="U15" s="210" t="str">
        <f>IF(ISBLANK(Dongcheng!D18)," ",Dongcheng!D18)</f>
        <v xml:space="preserve"> </v>
      </c>
      <c r="V15" s="211" t="str">
        <f>IF(ISBLANK(Dongcheng!G18)," ",Dongcheng!G18)</f>
        <v xml:space="preserve"> </v>
      </c>
      <c r="W15" s="244" t="s">
        <v>26</v>
      </c>
      <c r="X15" s="148">
        <v>40883</v>
      </c>
      <c r="Y15" s="11"/>
      <c r="Z15" s="11" t="s">
        <v>24</v>
      </c>
      <c r="AA15" s="11" t="s">
        <v>22</v>
      </c>
      <c r="AB15" s="11" t="s">
        <v>27</v>
      </c>
      <c r="AC15" s="11"/>
      <c r="AD15" s="11"/>
      <c r="AE15" s="11"/>
      <c r="AF15" s="9"/>
    </row>
    <row r="16" spans="1:32" ht="17" customHeight="1">
      <c r="A16" s="467" t="s">
        <v>640</v>
      </c>
      <c r="B16" s="74">
        <f>IF(ISBLANK('MAP (R)'!B16)," ",'MAP (R)'!B16)</f>
        <v>179</v>
      </c>
      <c r="C16" s="17" t="str">
        <f>IF(ISBLANK('MAP (R)'!E16)," ",'MAP (R)'!H16)</f>
        <v xml:space="preserve"> </v>
      </c>
      <c r="D16" s="24" t="str">
        <f>IF(ISBLANK('MAP (R)'!H16)," ",'MAP (R)'!H16)</f>
        <v xml:space="preserve"> </v>
      </c>
      <c r="E16" s="483" t="str">
        <f>IF(ISBLANK('MAP (M)'!B16)," ",'MAP (M)'!B16)</f>
        <v xml:space="preserve"> </v>
      </c>
      <c r="F16" s="484" t="str">
        <f>IF(ISBLANK('MAP (M)'!D16)," ",'MAP (M)'!D16)</f>
        <v xml:space="preserve"> </v>
      </c>
      <c r="G16" s="485" t="str">
        <f>IF(ISBLANK('MAP (M)'!F16)," ",'MAP (M)'!F16)</f>
        <v xml:space="preserve"> </v>
      </c>
      <c r="H16" s="74" t="str">
        <f>IF(ISBLANK('F&amp;P Bench'!B16)," ",'F&amp;P Bench'!B16)</f>
        <v>E^*</v>
      </c>
      <c r="I16" s="17" t="str">
        <f>IF(ISBLANK('F&amp;P Bench'!D16)," ",'F&amp;P Bench'!D16)</f>
        <v>B^</v>
      </c>
      <c r="J16" s="72" t="str">
        <f>IF(ISBLANK('F&amp;P Bench'!F16)," ",'F&amp;P Bench'!F16)</f>
        <v xml:space="preserve"> </v>
      </c>
      <c r="K16" s="18" t="str">
        <f>IF(ISBLANK('Level Chinese'!B16)," ",'Level Chinese'!B16)</f>
        <v>G</v>
      </c>
      <c r="L16" s="17" t="str">
        <f>IF(ISBLANK('Level Chinese'!C16)," ",'Level Chinese'!C16)</f>
        <v>E</v>
      </c>
      <c r="M16" s="17" t="str">
        <f>IF(ISBLANK('Level Chinese'!D16)," ",'Level Chinese'!D16)</f>
        <v xml:space="preserve"> </v>
      </c>
      <c r="N16" s="17" t="str">
        <f>IF(ISBLANK('Level Chinese'!E16)," ",'Level Chinese'!E16)</f>
        <v xml:space="preserve"> </v>
      </c>
      <c r="O16" s="17" t="str">
        <f>IF(ISBLANK('Level Chinese'!F16)," ",'Level Chinese'!F16)</f>
        <v xml:space="preserve"> </v>
      </c>
      <c r="P16" s="24" t="str">
        <f>IF(ISBLANK('Level Chinese'!G16)," ",'Level Chinese'!G16)</f>
        <v xml:space="preserve"> </v>
      </c>
      <c r="Q16" s="132" t="str">
        <f>IF(ISBLANK(LEAP!B16)," ",LEAP!B16)</f>
        <v xml:space="preserve"> </v>
      </c>
      <c r="R16" s="29">
        <f>IF(ISBLANK(LEAP!H16)," ",LEAP!H16)</f>
        <v>4.2</v>
      </c>
      <c r="S16" s="18" t="str">
        <f>IF(ISBLANK(STAMP!F15)," ",STAMP!F15)</f>
        <v xml:space="preserve"> </v>
      </c>
      <c r="T16" s="24" t="str">
        <f>IF(ISBLANK(STAMP!K15)," ",STAMP!K15)</f>
        <v xml:space="preserve"> </v>
      </c>
      <c r="U16" s="210" t="str">
        <f>IF(ISBLANK(Dongcheng!D19)," ",Dongcheng!D19)</f>
        <v xml:space="preserve"> </v>
      </c>
      <c r="V16" s="211" t="str">
        <f>IF(ISBLANK(Dongcheng!G19)," ",Dongcheng!G19)</f>
        <v xml:space="preserve"> </v>
      </c>
      <c r="W16" s="244" t="s">
        <v>21</v>
      </c>
      <c r="X16" s="148">
        <v>40394</v>
      </c>
      <c r="Y16" s="11"/>
      <c r="Z16" s="11" t="s">
        <v>24</v>
      </c>
      <c r="AA16" s="11" t="s">
        <v>25</v>
      </c>
      <c r="AB16" s="11" t="s">
        <v>23</v>
      </c>
      <c r="AC16" s="11"/>
      <c r="AD16" s="11"/>
      <c r="AE16" s="11"/>
      <c r="AF16" s="9"/>
    </row>
    <row r="17" spans="1:32" ht="17" customHeight="1">
      <c r="A17" s="467" t="s">
        <v>641</v>
      </c>
      <c r="B17" s="74">
        <f>IF(ISBLANK('MAP (R)'!B17)," ",'MAP (R)'!B17)</f>
        <v>197</v>
      </c>
      <c r="C17" s="17" t="str">
        <f>IF(ISBLANK('MAP (R)'!E17)," ",'MAP (R)'!H17)</f>
        <v xml:space="preserve"> </v>
      </c>
      <c r="D17" s="24" t="str">
        <f>IF(ISBLANK('MAP (R)'!H17)," ",'MAP (R)'!H17)</f>
        <v xml:space="preserve"> </v>
      </c>
      <c r="E17" s="483" t="str">
        <f>IF(ISBLANK('MAP (M)'!B17)," ",'MAP (M)'!B17)</f>
        <v xml:space="preserve"> </v>
      </c>
      <c r="F17" s="484" t="str">
        <f>IF(ISBLANK('MAP (M)'!D17)," ",'MAP (M)'!D17)</f>
        <v xml:space="preserve"> </v>
      </c>
      <c r="G17" s="485" t="str">
        <f>IF(ISBLANK('MAP (M)'!F17)," ",'MAP (M)'!F17)</f>
        <v xml:space="preserve"> </v>
      </c>
      <c r="H17" s="74" t="str">
        <f>IF(ISBLANK('F&amp;P Bench'!B17)," ",'F&amp;P Bench'!B17)</f>
        <v>H^</v>
      </c>
      <c r="I17" s="17" t="str">
        <f>IF(ISBLANK('F&amp;P Bench'!D17)," ",'F&amp;P Bench'!D17)</f>
        <v>H</v>
      </c>
      <c r="J17" s="72" t="str">
        <f>IF(ISBLANK('F&amp;P Bench'!F17)," ",'F&amp;P Bench'!F17)</f>
        <v xml:space="preserve"> </v>
      </c>
      <c r="K17" s="18" t="str">
        <f>IF(ISBLANK('Level Chinese'!B17)," ",'Level Chinese'!B17)</f>
        <v>K</v>
      </c>
      <c r="L17" s="17" t="str">
        <f>IF(ISBLANK('Level Chinese'!C17)," ",'Level Chinese'!C17)</f>
        <v>F</v>
      </c>
      <c r="M17" s="17" t="str">
        <f>IF(ISBLANK('Level Chinese'!D17)," ",'Level Chinese'!D17)</f>
        <v xml:space="preserve"> </v>
      </c>
      <c r="N17" s="17" t="str">
        <f>IF(ISBLANK('Level Chinese'!E17)," ",'Level Chinese'!E17)</f>
        <v xml:space="preserve"> </v>
      </c>
      <c r="O17" s="17" t="str">
        <f>IF(ISBLANK('Level Chinese'!F17)," ",'Level Chinese'!F17)</f>
        <v xml:space="preserve"> </v>
      </c>
      <c r="P17" s="24" t="str">
        <f>IF(ISBLANK('Level Chinese'!G17)," ",'Level Chinese'!G17)</f>
        <v xml:space="preserve"> </v>
      </c>
      <c r="Q17" s="132" t="str">
        <f>IF(ISBLANK(LEAP!B17)," ",LEAP!B17)</f>
        <v xml:space="preserve"> </v>
      </c>
      <c r="R17" s="29">
        <f>IF(ISBLANK(LEAP!H17)," ",LEAP!H17)</f>
        <v>4.0999999999999996</v>
      </c>
      <c r="S17" s="18" t="str">
        <f>IF(ISBLANK(STAMP!F16)," ",STAMP!F16)</f>
        <v xml:space="preserve"> </v>
      </c>
      <c r="T17" s="24" t="str">
        <f>IF(ISBLANK(STAMP!K16)," ",STAMP!K16)</f>
        <v xml:space="preserve"> </v>
      </c>
      <c r="U17" s="210" t="str">
        <f>IF(ISBLANK(Dongcheng!D20)," ",Dongcheng!D20)</f>
        <v xml:space="preserve"> </v>
      </c>
      <c r="V17" s="211" t="str">
        <f>IF(ISBLANK(Dongcheng!G20)," ",Dongcheng!G20)</f>
        <v xml:space="preserve"> </v>
      </c>
      <c r="W17" s="244" t="s">
        <v>21</v>
      </c>
      <c r="X17" s="148">
        <v>40840</v>
      </c>
      <c r="Y17" s="11"/>
      <c r="Z17" s="11" t="s">
        <v>24</v>
      </c>
      <c r="AA17" s="11" t="s">
        <v>22</v>
      </c>
      <c r="AB17" s="11" t="s">
        <v>23</v>
      </c>
      <c r="AC17" s="11"/>
      <c r="AD17" s="11"/>
      <c r="AE17" s="11"/>
      <c r="AF17" s="9"/>
    </row>
    <row r="18" spans="1:32" ht="17" customHeight="1">
      <c r="A18" s="467" t="s">
        <v>642</v>
      </c>
      <c r="B18" s="74">
        <f>IF(ISBLANK('MAP (R)'!B18)," ",'MAP (R)'!B18)</f>
        <v>181</v>
      </c>
      <c r="C18" s="17" t="str">
        <f>IF(ISBLANK('MAP (R)'!E18)," ",'MAP (R)'!H18)</f>
        <v xml:space="preserve"> </v>
      </c>
      <c r="D18" s="24" t="str">
        <f>IF(ISBLANK('MAP (R)'!H18)," ",'MAP (R)'!H18)</f>
        <v xml:space="preserve"> </v>
      </c>
      <c r="E18" s="483" t="str">
        <f>IF(ISBLANK('MAP (M)'!B18)," ",'MAP (M)'!B18)</f>
        <v xml:space="preserve"> </v>
      </c>
      <c r="F18" s="484" t="str">
        <f>IF(ISBLANK('MAP (M)'!D18)," ",'MAP (M)'!D18)</f>
        <v xml:space="preserve"> </v>
      </c>
      <c r="G18" s="485" t="str">
        <f>IF(ISBLANK('MAP (M)'!F18)," ",'MAP (M)'!F18)</f>
        <v xml:space="preserve"> </v>
      </c>
      <c r="H18" s="74" t="str">
        <f>IF(ISBLANK('F&amp;P Bench'!B18)," ",'F&amp;P Bench'!B18)</f>
        <v>I^</v>
      </c>
      <c r="I18" s="17" t="str">
        <f>IF(ISBLANK('F&amp;P Bench'!D18)," ",'F&amp;P Bench'!D18)</f>
        <v>G</v>
      </c>
      <c r="J18" s="72" t="str">
        <f>IF(ISBLANK('F&amp;P Bench'!F18)," ",'F&amp;P Bench'!F18)</f>
        <v xml:space="preserve"> </v>
      </c>
      <c r="K18" s="18" t="str">
        <f>IF(ISBLANK('Level Chinese'!B18)," ",'Level Chinese'!B18)</f>
        <v>G</v>
      </c>
      <c r="L18" s="17" t="str">
        <f>IF(ISBLANK('Level Chinese'!C18)," ",'Level Chinese'!C18)</f>
        <v>E</v>
      </c>
      <c r="M18" s="17" t="str">
        <f>IF(ISBLANK('Level Chinese'!D18)," ",'Level Chinese'!D18)</f>
        <v xml:space="preserve"> </v>
      </c>
      <c r="N18" s="17" t="str">
        <f>IF(ISBLANK('Level Chinese'!E18)," ",'Level Chinese'!E18)</f>
        <v xml:space="preserve"> </v>
      </c>
      <c r="O18" s="17" t="str">
        <f>IF(ISBLANK('Level Chinese'!F18)," ",'Level Chinese'!F18)</f>
        <v xml:space="preserve"> </v>
      </c>
      <c r="P18" s="24" t="str">
        <f>IF(ISBLANK('Level Chinese'!G18)," ",'Level Chinese'!G18)</f>
        <v xml:space="preserve"> </v>
      </c>
      <c r="Q18" s="132" t="str">
        <f>IF(ISBLANK(LEAP!B18)," ",LEAP!B18)</f>
        <v xml:space="preserve"> </v>
      </c>
      <c r="R18" s="29">
        <f>IF(ISBLANK(LEAP!H18)," ",LEAP!H18)</f>
        <v>4.0999999999999996</v>
      </c>
      <c r="S18" s="18" t="str">
        <f>IF(ISBLANK(STAMP!F17)," ",STAMP!F17)</f>
        <v xml:space="preserve"> </v>
      </c>
      <c r="T18" s="24" t="str">
        <f>IF(ISBLANK(STAMP!K17)," ",STAMP!K17)</f>
        <v xml:space="preserve"> </v>
      </c>
      <c r="U18" s="210" t="str">
        <f>IF(ISBLANK(Dongcheng!D21)," ",Dongcheng!D21)</f>
        <v xml:space="preserve"> </v>
      </c>
      <c r="V18" s="211" t="str">
        <f>IF(ISBLANK(Dongcheng!G21)," ",Dongcheng!G21)</f>
        <v xml:space="preserve"> </v>
      </c>
      <c r="W18" s="244" t="s">
        <v>26</v>
      </c>
      <c r="X18" s="148">
        <v>40577</v>
      </c>
      <c r="Y18" s="11"/>
      <c r="Z18" s="11" t="s">
        <v>24</v>
      </c>
      <c r="AA18" s="11" t="s">
        <v>25</v>
      </c>
      <c r="AB18" s="11" t="s">
        <v>23</v>
      </c>
      <c r="AC18" s="11"/>
      <c r="AD18" s="11"/>
      <c r="AE18" s="11"/>
      <c r="AF18" s="9"/>
    </row>
    <row r="19" spans="1:32" ht="17" customHeight="1">
      <c r="A19" s="467" t="s">
        <v>643</v>
      </c>
      <c r="B19" s="74">
        <f>IF(ISBLANK('MAP (R)'!B19)," ",'MAP (R)'!B19)</f>
        <v>169</v>
      </c>
      <c r="C19" s="17" t="str">
        <f>IF(ISBLANK('MAP (R)'!E19)," ",'MAP (R)'!H19)</f>
        <v xml:space="preserve"> </v>
      </c>
      <c r="D19" s="24" t="str">
        <f>IF(ISBLANK('MAP (R)'!H19)," ",'MAP (R)'!H19)</f>
        <v xml:space="preserve"> </v>
      </c>
      <c r="E19" s="483" t="str">
        <f>IF(ISBLANK('MAP (M)'!B19)," ",'MAP (M)'!B19)</f>
        <v xml:space="preserve"> </v>
      </c>
      <c r="F19" s="484" t="str">
        <f>IF(ISBLANK('MAP (M)'!D19)," ",'MAP (M)'!D19)</f>
        <v xml:space="preserve"> </v>
      </c>
      <c r="G19" s="485" t="str">
        <f>IF(ISBLANK('MAP (M)'!F19)," ",'MAP (M)'!F19)</f>
        <v xml:space="preserve"> </v>
      </c>
      <c r="H19" s="74" t="str">
        <f>IF(ISBLANK('F&amp;P Bench'!B19)," ",'F&amp;P Bench'!B19)</f>
        <v>C</v>
      </c>
      <c r="I19" s="17" t="str">
        <f>IF(ISBLANK('F&amp;P Bench'!D19)," ",'F&amp;P Bench'!D19)</f>
        <v>E^</v>
      </c>
      <c r="J19" s="72" t="str">
        <f>IF(ISBLANK('F&amp;P Bench'!F19)," ",'F&amp;P Bench'!F19)</f>
        <v xml:space="preserve"> </v>
      </c>
      <c r="K19" s="18" t="str">
        <f>IF(ISBLANK('Level Chinese'!B19)," ",'Level Chinese'!B19)</f>
        <v>F</v>
      </c>
      <c r="L19" s="17" t="str">
        <f>IF(ISBLANK('Level Chinese'!C19)," ",'Level Chinese'!C19)</f>
        <v>E</v>
      </c>
      <c r="M19" s="17" t="str">
        <f>IF(ISBLANK('Level Chinese'!D19)," ",'Level Chinese'!D19)</f>
        <v xml:space="preserve"> </v>
      </c>
      <c r="N19" s="17" t="str">
        <f>IF(ISBLANK('Level Chinese'!E19)," ",'Level Chinese'!E19)</f>
        <v xml:space="preserve"> </v>
      </c>
      <c r="O19" s="17" t="str">
        <f>IF(ISBLANK('Level Chinese'!F19)," ",'Level Chinese'!F19)</f>
        <v xml:space="preserve"> </v>
      </c>
      <c r="P19" s="24" t="str">
        <f>IF(ISBLANK('Level Chinese'!G19)," ",'Level Chinese'!G19)</f>
        <v xml:space="preserve"> </v>
      </c>
      <c r="Q19" s="132" t="str">
        <f>IF(ISBLANK(LEAP!B19)," ",LEAP!B19)</f>
        <v xml:space="preserve"> </v>
      </c>
      <c r="R19" s="29">
        <f>IF(ISBLANK(LEAP!H19)," ",LEAP!H19)</f>
        <v>3.8</v>
      </c>
      <c r="S19" s="18" t="str">
        <f>IF(ISBLANK(STAMP!F18)," ",STAMP!F18)</f>
        <v xml:space="preserve"> </v>
      </c>
      <c r="T19" s="24" t="str">
        <f>IF(ISBLANK(STAMP!K18)," ",STAMP!K18)</f>
        <v xml:space="preserve"> </v>
      </c>
      <c r="U19" s="210" t="str">
        <f>IF(ISBLANK(Dongcheng!D22)," ",Dongcheng!D22)</f>
        <v xml:space="preserve"> </v>
      </c>
      <c r="V19" s="211" t="str">
        <f>IF(ISBLANK(Dongcheng!G22)," ",Dongcheng!G22)</f>
        <v xml:space="preserve"> </v>
      </c>
      <c r="W19" s="244" t="s">
        <v>26</v>
      </c>
      <c r="X19" s="148">
        <v>40645</v>
      </c>
      <c r="Y19" s="11"/>
      <c r="Z19" s="11" t="s">
        <v>24</v>
      </c>
      <c r="AA19" s="11" t="s">
        <v>22</v>
      </c>
      <c r="AB19" s="11" t="s">
        <v>23</v>
      </c>
      <c r="AC19" s="11"/>
      <c r="AD19" s="11"/>
      <c r="AE19" s="11"/>
      <c r="AF19" s="9"/>
    </row>
    <row r="20" spans="1:32" ht="17" customHeight="1">
      <c r="A20" s="467" t="s">
        <v>644</v>
      </c>
      <c r="B20" s="74">
        <f>IF(ISBLANK('MAP (R)'!B20)," ",'MAP (R)'!B20)</f>
        <v>184</v>
      </c>
      <c r="C20" s="17" t="str">
        <f>IF(ISBLANK('MAP (R)'!E20)," ",'MAP (R)'!H20)</f>
        <v xml:space="preserve"> </v>
      </c>
      <c r="D20" s="24" t="str">
        <f>IF(ISBLANK('MAP (R)'!H20)," ",'MAP (R)'!H20)</f>
        <v xml:space="preserve"> </v>
      </c>
      <c r="E20" s="483" t="str">
        <f>IF(ISBLANK('MAP (M)'!B20)," ",'MAP (M)'!B20)</f>
        <v xml:space="preserve"> </v>
      </c>
      <c r="F20" s="484" t="str">
        <f>IF(ISBLANK('MAP (M)'!D20)," ",'MAP (M)'!D20)</f>
        <v xml:space="preserve"> </v>
      </c>
      <c r="G20" s="485" t="str">
        <f>IF(ISBLANK('MAP (M)'!F20)," ",'MAP (M)'!F20)</f>
        <v xml:space="preserve"> </v>
      </c>
      <c r="H20" s="74" t="str">
        <f>IF(ISBLANK('F&amp;P Bench'!B20)," ",'F&amp;P Bench'!B20)</f>
        <v>H^</v>
      </c>
      <c r="I20" s="17" t="str">
        <f>IF(ISBLANK('F&amp;P Bench'!D20)," ",'F&amp;P Bench'!D20)</f>
        <v>J^</v>
      </c>
      <c r="J20" s="72" t="str">
        <f>IF(ISBLANK('F&amp;P Bench'!F20)," ",'F&amp;P Bench'!F20)</f>
        <v xml:space="preserve"> </v>
      </c>
      <c r="K20" s="18" t="str">
        <f>IF(ISBLANK('Level Chinese'!B20)," ",'Level Chinese'!B20)</f>
        <v>S</v>
      </c>
      <c r="L20" s="17" t="str">
        <f>IF(ISBLANK('Level Chinese'!C20)," ",'Level Chinese'!C20)</f>
        <v>N</v>
      </c>
      <c r="M20" s="17" t="str">
        <f>IF(ISBLANK('Level Chinese'!D20)," ",'Level Chinese'!D20)</f>
        <v xml:space="preserve"> </v>
      </c>
      <c r="N20" s="17" t="str">
        <f>IF(ISBLANK('Level Chinese'!E20)," ",'Level Chinese'!E20)</f>
        <v xml:space="preserve"> </v>
      </c>
      <c r="O20" s="17" t="str">
        <f>IF(ISBLANK('Level Chinese'!F20)," ",'Level Chinese'!F20)</f>
        <v xml:space="preserve"> </v>
      </c>
      <c r="P20" s="24" t="str">
        <f>IF(ISBLANK('Level Chinese'!G20)," ",'Level Chinese'!G20)</f>
        <v xml:space="preserve"> </v>
      </c>
      <c r="Q20" s="132" t="str">
        <f>IF(ISBLANK(LEAP!B20)," ",LEAP!B20)</f>
        <v xml:space="preserve"> </v>
      </c>
      <c r="R20" s="29" t="str">
        <f>IF(ISBLANK(LEAP!H20)," ",LEAP!H20)</f>
        <v xml:space="preserve"> </v>
      </c>
      <c r="S20" s="18" t="str">
        <f>IF(ISBLANK(STAMP!F19)," ",STAMP!F19)</f>
        <v xml:space="preserve"> </v>
      </c>
      <c r="T20" s="24" t="str">
        <f>IF(ISBLANK(STAMP!K19)," ",STAMP!K19)</f>
        <v xml:space="preserve"> </v>
      </c>
      <c r="U20" s="210" t="str">
        <f>IF(ISBLANK(Dongcheng!D23)," ",Dongcheng!D23)</f>
        <v xml:space="preserve"> </v>
      </c>
      <c r="V20" s="211" t="str">
        <f>IF(ISBLANK(Dongcheng!G23)," ",Dongcheng!G23)</f>
        <v xml:space="preserve"> </v>
      </c>
      <c r="W20" s="244" t="s">
        <v>26</v>
      </c>
      <c r="X20" s="148">
        <v>40473</v>
      </c>
      <c r="Y20" s="11"/>
      <c r="Z20" s="11" t="s">
        <v>24</v>
      </c>
      <c r="AA20" s="11" t="s">
        <v>22</v>
      </c>
      <c r="AB20" s="11" t="s">
        <v>27</v>
      </c>
      <c r="AC20" s="11"/>
      <c r="AD20" s="11"/>
      <c r="AE20" s="11"/>
      <c r="AF20" s="9"/>
    </row>
    <row r="21" spans="1:32" ht="17" customHeight="1">
      <c r="A21" s="467"/>
      <c r="B21" s="74" t="str">
        <f>IF(ISBLANK('MAP (R)'!B21)," ",'MAP (R)'!B21)</f>
        <v xml:space="preserve"> </v>
      </c>
      <c r="C21" s="17" t="str">
        <f>IF(ISBLANK('MAP (R)'!E21)," ",'MAP (R)'!H21)</f>
        <v xml:space="preserve"> </v>
      </c>
      <c r="D21" s="24" t="str">
        <f>IF(ISBLANK('MAP (R)'!H21)," ",'MAP (R)'!H21)</f>
        <v xml:space="preserve"> </v>
      </c>
      <c r="E21" s="483" t="str">
        <f>IF(ISBLANK('MAP (M)'!B21)," ",'MAP (M)'!B21)</f>
        <v xml:space="preserve"> </v>
      </c>
      <c r="F21" s="484" t="str">
        <f>IF(ISBLANK('MAP (M)'!D21)," ",'MAP (M)'!D21)</f>
        <v xml:space="preserve"> </v>
      </c>
      <c r="G21" s="485" t="str">
        <f>IF(ISBLANK('MAP (M)'!F21)," ",'MAP (M)'!F21)</f>
        <v xml:space="preserve"> </v>
      </c>
      <c r="H21" s="74" t="str">
        <f>IF(ISBLANK('F&amp;P Bench'!B21)," ",'F&amp;P Bench'!B21)</f>
        <v xml:space="preserve"> </v>
      </c>
      <c r="I21" s="17" t="str">
        <f>IF(ISBLANK('F&amp;P Bench'!D21)," ",'F&amp;P Bench'!D21)</f>
        <v xml:space="preserve"> </v>
      </c>
      <c r="J21" s="72" t="str">
        <f>IF(ISBLANK('F&amp;P Bench'!F21)," ",'F&amp;P Bench'!F21)</f>
        <v xml:space="preserve"> </v>
      </c>
      <c r="K21" s="18" t="str">
        <f>IF(ISBLANK('Level Chinese'!B21)," ",'Level Chinese'!B21)</f>
        <v xml:space="preserve"> </v>
      </c>
      <c r="L21" s="17" t="str">
        <f>IF(ISBLANK('Level Chinese'!C21)," ",'Level Chinese'!C21)</f>
        <v xml:space="preserve"> </v>
      </c>
      <c r="M21" s="17" t="str">
        <f>IF(ISBLANK('Level Chinese'!D21)," ",'Level Chinese'!D21)</f>
        <v xml:space="preserve"> </v>
      </c>
      <c r="N21" s="17" t="str">
        <f>IF(ISBLANK('Level Chinese'!E21)," ",'Level Chinese'!E21)</f>
        <v xml:space="preserve"> </v>
      </c>
      <c r="O21" s="17" t="str">
        <f>IF(ISBLANK('Level Chinese'!F21)," ",'Level Chinese'!F21)</f>
        <v xml:space="preserve"> </v>
      </c>
      <c r="P21" s="24" t="str">
        <f>IF(ISBLANK('Level Chinese'!G21)," ",'Level Chinese'!G21)</f>
        <v xml:space="preserve"> </v>
      </c>
      <c r="Q21" s="132" t="str">
        <f>IF(ISBLANK(LEAP!B21)," ",LEAP!B21)</f>
        <v xml:space="preserve"> </v>
      </c>
      <c r="R21" s="29" t="str">
        <f>IF(ISBLANK(LEAP!H21)," ",LEAP!H21)</f>
        <v xml:space="preserve"> </v>
      </c>
      <c r="S21" s="18" t="str">
        <f>IF(ISBLANK(STAMP!F20)," ",STAMP!F20)</f>
        <v xml:space="preserve"> </v>
      </c>
      <c r="T21" s="24" t="str">
        <f>IF(ISBLANK(STAMP!K20)," ",STAMP!K20)</f>
        <v xml:space="preserve"> </v>
      </c>
      <c r="U21" s="210" t="str">
        <f>IF(ISBLANK(Dongcheng!D24)," ",Dongcheng!D24)</f>
        <v xml:space="preserve"> </v>
      </c>
      <c r="V21" s="211" t="str">
        <f>IF(ISBLANK(Dongcheng!G24)," ",Dongcheng!G24)</f>
        <v xml:space="preserve"> </v>
      </c>
      <c r="W21" s="244"/>
      <c r="X21" s="148"/>
      <c r="Y21" s="11"/>
      <c r="Z21" s="11"/>
      <c r="AA21" s="11"/>
      <c r="AB21" s="11"/>
      <c r="AC21" s="11"/>
      <c r="AD21" s="11"/>
      <c r="AE21" s="11"/>
      <c r="AF21" s="9"/>
    </row>
    <row r="22" spans="1:32" ht="17" customHeight="1">
      <c r="A22" s="467"/>
      <c r="B22" s="74" t="str">
        <f>IF(ISBLANK('MAP (R)'!B22)," ",'MAP (R)'!B22)</f>
        <v xml:space="preserve"> </v>
      </c>
      <c r="C22" s="17" t="str">
        <f>IF(ISBLANK('MAP (R)'!E22)," ",'MAP (R)'!H22)</f>
        <v xml:space="preserve"> </v>
      </c>
      <c r="D22" s="24" t="str">
        <f>IF(ISBLANK('MAP (R)'!H22)," ",'MAP (R)'!H22)</f>
        <v xml:space="preserve"> </v>
      </c>
      <c r="E22" s="483" t="str">
        <f>IF(ISBLANK('MAP (M)'!B22)," ",'MAP (M)'!B22)</f>
        <v xml:space="preserve"> </v>
      </c>
      <c r="F22" s="484" t="str">
        <f>IF(ISBLANK('MAP (M)'!D22)," ",'MAP (M)'!D22)</f>
        <v xml:space="preserve"> </v>
      </c>
      <c r="G22" s="485" t="str">
        <f>IF(ISBLANK('MAP (M)'!F22)," ",'MAP (M)'!F22)</f>
        <v xml:space="preserve"> </v>
      </c>
      <c r="H22" s="74" t="str">
        <f>IF(ISBLANK('F&amp;P Bench'!B22)," ",'F&amp;P Bench'!B22)</f>
        <v xml:space="preserve"> </v>
      </c>
      <c r="I22" s="17" t="str">
        <f>IF(ISBLANK('F&amp;P Bench'!D22)," ",'F&amp;P Bench'!D22)</f>
        <v xml:space="preserve"> </v>
      </c>
      <c r="J22" s="72" t="str">
        <f>IF(ISBLANK('F&amp;P Bench'!F22)," ",'F&amp;P Bench'!F22)</f>
        <v xml:space="preserve"> </v>
      </c>
      <c r="K22" s="18" t="str">
        <f>IF(ISBLANK('Level Chinese'!B22)," ",'Level Chinese'!B22)</f>
        <v xml:space="preserve"> </v>
      </c>
      <c r="L22" s="17" t="str">
        <f>IF(ISBLANK('Level Chinese'!C22)," ",'Level Chinese'!C22)</f>
        <v xml:space="preserve"> </v>
      </c>
      <c r="M22" s="17" t="str">
        <f>IF(ISBLANK('Level Chinese'!D22)," ",'Level Chinese'!D22)</f>
        <v xml:space="preserve"> </v>
      </c>
      <c r="N22" s="17" t="str">
        <f>IF(ISBLANK('Level Chinese'!E22)," ",'Level Chinese'!E22)</f>
        <v xml:space="preserve"> </v>
      </c>
      <c r="O22" s="17" t="str">
        <f>IF(ISBLANK('Level Chinese'!F22)," ",'Level Chinese'!F22)</f>
        <v xml:space="preserve"> </v>
      </c>
      <c r="P22" s="24" t="str">
        <f>IF(ISBLANK('Level Chinese'!G22)," ",'Level Chinese'!G22)</f>
        <v xml:space="preserve"> </v>
      </c>
      <c r="Q22" s="132" t="str">
        <f>IF(ISBLANK(LEAP!B22)," ",LEAP!B22)</f>
        <v xml:space="preserve"> </v>
      </c>
      <c r="R22" s="29" t="str">
        <f>IF(ISBLANK(LEAP!H22)," ",LEAP!H22)</f>
        <v xml:space="preserve"> </v>
      </c>
      <c r="S22" s="18" t="str">
        <f>IF(ISBLANK(STAMP!F21)," ",STAMP!F21)</f>
        <v xml:space="preserve"> </v>
      </c>
      <c r="T22" s="24" t="str">
        <f>IF(ISBLANK(STAMP!K21)," ",STAMP!K21)</f>
        <v xml:space="preserve"> </v>
      </c>
      <c r="U22" s="210" t="str">
        <f>IF(ISBLANK(Dongcheng!D25)," ",Dongcheng!D25)</f>
        <v xml:space="preserve"> </v>
      </c>
      <c r="V22" s="211" t="str">
        <f>IF(ISBLANK(Dongcheng!G25)," ",Dongcheng!G25)</f>
        <v xml:space="preserve"> </v>
      </c>
      <c r="W22" s="244"/>
      <c r="X22" s="148"/>
      <c r="Y22" s="11"/>
      <c r="Z22" s="11"/>
      <c r="AA22" s="11"/>
      <c r="AB22" s="11"/>
      <c r="AC22" s="11"/>
      <c r="AD22" s="11"/>
      <c r="AE22" s="11"/>
      <c r="AF22" s="9"/>
    </row>
    <row r="23" spans="1:32" ht="17" customHeight="1">
      <c r="A23" s="467"/>
      <c r="B23" s="74" t="str">
        <f>IF(ISBLANK('MAP (R)'!B23)," ",'MAP (R)'!B23)</f>
        <v xml:space="preserve"> </v>
      </c>
      <c r="C23" s="17" t="str">
        <f>IF(ISBLANK('MAP (R)'!E23)," ",'MAP (R)'!H23)</f>
        <v xml:space="preserve"> </v>
      </c>
      <c r="D23" s="24" t="str">
        <f>IF(ISBLANK('MAP (R)'!H23)," ",'MAP (R)'!H23)</f>
        <v xml:space="preserve"> </v>
      </c>
      <c r="E23" s="483" t="str">
        <f>IF(ISBLANK('MAP (M)'!B23)," ",'MAP (M)'!B23)</f>
        <v xml:space="preserve"> </v>
      </c>
      <c r="F23" s="484" t="str">
        <f>IF(ISBLANK('MAP (M)'!D23)," ",'MAP (M)'!D23)</f>
        <v xml:space="preserve"> </v>
      </c>
      <c r="G23" s="485" t="str">
        <f>IF(ISBLANK('MAP (M)'!F23)," ",'MAP (M)'!F23)</f>
        <v xml:space="preserve"> </v>
      </c>
      <c r="H23" s="74" t="str">
        <f>IF(ISBLANK('F&amp;P Bench'!B23)," ",'F&amp;P Bench'!B23)</f>
        <v xml:space="preserve"> </v>
      </c>
      <c r="I23" s="17" t="str">
        <f>IF(ISBLANK('F&amp;P Bench'!D23)," ",'F&amp;P Bench'!D23)</f>
        <v xml:space="preserve"> </v>
      </c>
      <c r="J23" s="72" t="str">
        <f>IF(ISBLANK('F&amp;P Bench'!F23)," ",'F&amp;P Bench'!F23)</f>
        <v xml:space="preserve"> </v>
      </c>
      <c r="K23" s="18" t="str">
        <f>IF(ISBLANK('Level Chinese'!B23)," ",'Level Chinese'!B23)</f>
        <v xml:space="preserve"> </v>
      </c>
      <c r="L23" s="17" t="str">
        <f>IF(ISBLANK('Level Chinese'!C23)," ",'Level Chinese'!C23)</f>
        <v xml:space="preserve"> </v>
      </c>
      <c r="M23" s="17" t="str">
        <f>IF(ISBLANK('Level Chinese'!D23)," ",'Level Chinese'!D23)</f>
        <v xml:space="preserve"> </v>
      </c>
      <c r="N23" s="17" t="str">
        <f>IF(ISBLANK('Level Chinese'!E23)," ",'Level Chinese'!E23)</f>
        <v xml:space="preserve"> </v>
      </c>
      <c r="O23" s="17" t="str">
        <f>IF(ISBLANK('Level Chinese'!F23)," ",'Level Chinese'!F23)</f>
        <v xml:space="preserve"> </v>
      </c>
      <c r="P23" s="24" t="str">
        <f>IF(ISBLANK('Level Chinese'!G23)," ",'Level Chinese'!G23)</f>
        <v xml:space="preserve"> </v>
      </c>
      <c r="Q23" s="132" t="str">
        <f>IF(ISBLANK(LEAP!B23)," ",LEAP!B23)</f>
        <v xml:space="preserve"> </v>
      </c>
      <c r="R23" s="29" t="str">
        <f>IF(ISBLANK(LEAP!H23)," ",LEAP!H23)</f>
        <v xml:space="preserve"> </v>
      </c>
      <c r="S23" s="18" t="str">
        <f>IF(ISBLANK(STAMP!F22)," ",STAMP!F22)</f>
        <v xml:space="preserve"> </v>
      </c>
      <c r="T23" s="24" t="str">
        <f>IF(ISBLANK(STAMP!K22)," ",STAMP!K22)</f>
        <v xml:space="preserve"> </v>
      </c>
      <c r="U23" s="210" t="str">
        <f>IF(ISBLANK(Dongcheng!D26)," ",Dongcheng!D26)</f>
        <v xml:space="preserve"> </v>
      </c>
      <c r="V23" s="211" t="str">
        <f>IF(ISBLANK(Dongcheng!G26)," ",Dongcheng!G26)</f>
        <v xml:space="preserve"> </v>
      </c>
      <c r="W23" s="244"/>
      <c r="X23" s="148"/>
      <c r="Y23" s="11"/>
      <c r="Z23" s="11"/>
      <c r="AA23" s="11"/>
      <c r="AB23" s="11"/>
      <c r="AC23" s="11"/>
      <c r="AD23" s="11"/>
      <c r="AE23" s="11"/>
      <c r="AF23" s="9"/>
    </row>
    <row r="24" spans="1:32" ht="17" customHeight="1">
      <c r="A24" s="277"/>
      <c r="B24" s="74" t="str">
        <f>IF(ISBLANK('MAP (R)'!B24)," ",'MAP (R)'!B24)</f>
        <v xml:space="preserve"> </v>
      </c>
      <c r="C24" s="17" t="str">
        <f>IF(ISBLANK('MAP (R)'!E24)," ",'MAP (R)'!H24)</f>
        <v xml:space="preserve"> </v>
      </c>
      <c r="D24" s="24" t="str">
        <f>IF(ISBLANK('MAP (R)'!H24)," ",'MAP (R)'!H24)</f>
        <v xml:space="preserve"> </v>
      </c>
      <c r="E24" s="483" t="str">
        <f>IF(ISBLANK('MAP (M)'!B24)," ",'MAP (M)'!B24)</f>
        <v xml:space="preserve"> </v>
      </c>
      <c r="F24" s="484" t="str">
        <f>IF(ISBLANK('MAP (M)'!D24)," ",'MAP (M)'!D24)</f>
        <v xml:space="preserve"> </v>
      </c>
      <c r="G24" s="485" t="str">
        <f>IF(ISBLANK('MAP (M)'!F24)," ",'MAP (M)'!F24)</f>
        <v xml:space="preserve"> </v>
      </c>
      <c r="H24" s="74" t="str">
        <f>IF(ISBLANK('F&amp;P Bench'!B24)," ",'F&amp;P Bench'!B24)</f>
        <v xml:space="preserve"> </v>
      </c>
      <c r="I24" s="17" t="str">
        <f>IF(ISBLANK('F&amp;P Bench'!D24)," ",'F&amp;P Bench'!D24)</f>
        <v xml:space="preserve"> </v>
      </c>
      <c r="J24" s="72" t="str">
        <f>IF(ISBLANK('F&amp;P Bench'!F24)," ",'F&amp;P Bench'!F24)</f>
        <v xml:space="preserve"> </v>
      </c>
      <c r="K24" s="18" t="str">
        <f>IF(ISBLANK('Level Chinese'!B24)," ",'Level Chinese'!B24)</f>
        <v xml:space="preserve"> </v>
      </c>
      <c r="L24" s="17" t="str">
        <f>IF(ISBLANK('Level Chinese'!C24)," ",'Level Chinese'!C24)</f>
        <v xml:space="preserve"> </v>
      </c>
      <c r="M24" s="17" t="str">
        <f>IF(ISBLANK('Level Chinese'!D24)," ",'Level Chinese'!D24)</f>
        <v xml:space="preserve"> </v>
      </c>
      <c r="N24" s="17" t="str">
        <f>IF(ISBLANK('Level Chinese'!E24)," ",'Level Chinese'!E24)</f>
        <v xml:space="preserve"> </v>
      </c>
      <c r="O24" s="17" t="str">
        <f>IF(ISBLANK('Level Chinese'!F24)," ",'Level Chinese'!F24)</f>
        <v xml:space="preserve"> </v>
      </c>
      <c r="P24" s="24" t="str">
        <f>IF(ISBLANK('Level Chinese'!G24)," ",'Level Chinese'!G24)</f>
        <v xml:space="preserve"> </v>
      </c>
      <c r="Q24" s="132" t="str">
        <f>IF(ISBLANK(LEAP!B24)," ",LEAP!B24)</f>
        <v xml:space="preserve"> </v>
      </c>
      <c r="R24" s="29" t="str">
        <f>IF(ISBLANK(LEAP!H24)," ",LEAP!H24)</f>
        <v xml:space="preserve"> </v>
      </c>
      <c r="S24" s="18" t="str">
        <f>IF(ISBLANK(STAMP!F23)," ",STAMP!F23)</f>
        <v xml:space="preserve"> </v>
      </c>
      <c r="T24" s="24" t="str">
        <f>IF(ISBLANK(STAMP!K23)," ",STAMP!K23)</f>
        <v xml:space="preserve"> </v>
      </c>
      <c r="U24" s="210" t="str">
        <f>IF(ISBLANK(Dongcheng!D27)," ",Dongcheng!D27)</f>
        <v xml:space="preserve"> </v>
      </c>
      <c r="V24" s="211" t="str">
        <f>IF(ISBLANK(Dongcheng!G27)," ",Dongcheng!G27)</f>
        <v xml:space="preserve"> </v>
      </c>
      <c r="W24" s="244"/>
      <c r="X24" s="148"/>
      <c r="Y24" s="11"/>
      <c r="Z24" s="11"/>
      <c r="AA24" s="11"/>
      <c r="AB24" s="11"/>
      <c r="AC24" s="11"/>
      <c r="AD24" s="11"/>
      <c r="AE24" s="11"/>
      <c r="AF24" s="9"/>
    </row>
    <row r="25" spans="1:32" ht="17" customHeight="1">
      <c r="A25" s="277"/>
      <c r="B25" s="74" t="str">
        <f>IF(ISBLANK('MAP (R)'!B25)," ",'MAP (R)'!B25)</f>
        <v xml:space="preserve"> </v>
      </c>
      <c r="C25" s="17" t="str">
        <f>IF(ISBLANK('MAP (R)'!E25)," ",'MAP (R)'!H25)</f>
        <v xml:space="preserve"> </v>
      </c>
      <c r="D25" s="24" t="str">
        <f>IF(ISBLANK('MAP (R)'!H25)," ",'MAP (R)'!H25)</f>
        <v xml:space="preserve"> </v>
      </c>
      <c r="E25" s="483" t="str">
        <f>IF(ISBLANK('MAP (M)'!B25)," ",'MAP (M)'!B25)</f>
        <v xml:space="preserve"> </v>
      </c>
      <c r="F25" s="484" t="str">
        <f>IF(ISBLANK('MAP (M)'!D25)," ",'MAP (M)'!D25)</f>
        <v xml:space="preserve"> </v>
      </c>
      <c r="G25" s="485" t="str">
        <f>IF(ISBLANK('MAP (M)'!F25)," ",'MAP (M)'!F25)</f>
        <v xml:space="preserve"> </v>
      </c>
      <c r="H25" s="74" t="str">
        <f>IF(ISBLANK('F&amp;P Bench'!B25)," ",'F&amp;P Bench'!B25)</f>
        <v xml:space="preserve"> </v>
      </c>
      <c r="I25" s="17" t="str">
        <f>IF(ISBLANK('F&amp;P Bench'!D25)," ",'F&amp;P Bench'!D25)</f>
        <v xml:space="preserve"> </v>
      </c>
      <c r="J25" s="72" t="str">
        <f>IF(ISBLANK('F&amp;P Bench'!F25)," ",'F&amp;P Bench'!F25)</f>
        <v xml:space="preserve"> </v>
      </c>
      <c r="K25" s="18" t="str">
        <f>IF(ISBLANK('Level Chinese'!B25)," ",'Level Chinese'!B25)</f>
        <v xml:space="preserve"> </v>
      </c>
      <c r="L25" s="17" t="str">
        <f>IF(ISBLANK('Level Chinese'!C25)," ",'Level Chinese'!C25)</f>
        <v xml:space="preserve"> </v>
      </c>
      <c r="M25" s="17" t="str">
        <f>IF(ISBLANK('Level Chinese'!D25)," ",'Level Chinese'!D25)</f>
        <v xml:space="preserve"> </v>
      </c>
      <c r="N25" s="17" t="str">
        <f>IF(ISBLANK('Level Chinese'!E25)," ",'Level Chinese'!E25)</f>
        <v xml:space="preserve"> </v>
      </c>
      <c r="O25" s="17" t="str">
        <f>IF(ISBLANK('Level Chinese'!F25)," ",'Level Chinese'!F25)</f>
        <v xml:space="preserve"> </v>
      </c>
      <c r="P25" s="24" t="str">
        <f>IF(ISBLANK('Level Chinese'!G25)," ",'Level Chinese'!G25)</f>
        <v xml:space="preserve"> </v>
      </c>
      <c r="Q25" s="132" t="str">
        <f>IF(ISBLANK(LEAP!B25)," ",LEAP!B25)</f>
        <v xml:space="preserve"> </v>
      </c>
      <c r="R25" s="29" t="str">
        <f>IF(ISBLANK(LEAP!H25)," ",LEAP!H25)</f>
        <v xml:space="preserve"> </v>
      </c>
      <c r="S25" s="18" t="str">
        <f>IF(ISBLANK(STAMP!F24)," ",STAMP!F24)</f>
        <v xml:space="preserve"> </v>
      </c>
      <c r="T25" s="24" t="str">
        <f>IF(ISBLANK(STAMP!K24)," ",STAMP!K24)</f>
        <v xml:space="preserve"> </v>
      </c>
      <c r="U25" s="210" t="str">
        <f>IF(ISBLANK(Dongcheng!D30)," ",Dongcheng!D30)</f>
        <v xml:space="preserve"> </v>
      </c>
      <c r="V25" s="211" t="str">
        <f>IF(ISBLANK(Dongcheng!G30)," ",Dongcheng!G30)</f>
        <v xml:space="preserve"> </v>
      </c>
      <c r="W25" s="244"/>
      <c r="X25" s="148"/>
      <c r="Y25" s="11"/>
      <c r="Z25" s="11"/>
      <c r="AA25" s="11"/>
      <c r="AB25" s="11"/>
      <c r="AC25" s="11"/>
      <c r="AD25" s="11"/>
      <c r="AE25" s="11"/>
      <c r="AF25" s="9"/>
    </row>
    <row r="26" spans="1:32" ht="17" customHeight="1">
      <c r="A26" s="277"/>
      <c r="B26" s="74" t="str">
        <f>IF(ISBLANK('MAP (R)'!B26)," ",'MAP (R)'!B26)</f>
        <v xml:space="preserve"> </v>
      </c>
      <c r="C26" s="17" t="str">
        <f>IF(ISBLANK('MAP (R)'!E26)," ",'MAP (R)'!H26)</f>
        <v xml:space="preserve"> </v>
      </c>
      <c r="D26" s="24" t="str">
        <f>IF(ISBLANK('MAP (R)'!H26)," ",'MAP (R)'!H26)</f>
        <v xml:space="preserve"> </v>
      </c>
      <c r="E26" s="483" t="str">
        <f>IF(ISBLANK('MAP (M)'!B26)," ",'MAP (M)'!B26)</f>
        <v xml:space="preserve"> </v>
      </c>
      <c r="F26" s="484" t="str">
        <f>IF(ISBLANK('MAP (M)'!D26)," ",'MAP (M)'!D26)</f>
        <v xml:space="preserve"> </v>
      </c>
      <c r="G26" s="485" t="str">
        <f>IF(ISBLANK('MAP (M)'!F26)," ",'MAP (M)'!F26)</f>
        <v xml:space="preserve"> </v>
      </c>
      <c r="H26" s="74" t="str">
        <f>IF(ISBLANK('F&amp;P Bench'!B26)," ",'F&amp;P Bench'!B26)</f>
        <v xml:space="preserve"> </v>
      </c>
      <c r="I26" s="17" t="str">
        <f>IF(ISBLANK('F&amp;P Bench'!D26)," ",'F&amp;P Bench'!D26)</f>
        <v xml:space="preserve"> </v>
      </c>
      <c r="J26" s="72" t="str">
        <f>IF(ISBLANK('F&amp;P Bench'!F26)," ",'F&amp;P Bench'!F26)</f>
        <v xml:space="preserve"> </v>
      </c>
      <c r="K26" s="18" t="str">
        <f>IF(ISBLANK('Level Chinese'!B26)," ",'Level Chinese'!B26)</f>
        <v xml:space="preserve"> </v>
      </c>
      <c r="L26" s="17" t="str">
        <f>IF(ISBLANK('Level Chinese'!C26)," ",'Level Chinese'!C26)</f>
        <v xml:space="preserve"> </v>
      </c>
      <c r="M26" s="17" t="str">
        <f>IF(ISBLANK('Level Chinese'!D26)," ",'Level Chinese'!D26)</f>
        <v xml:space="preserve"> </v>
      </c>
      <c r="N26" s="17" t="str">
        <f>IF(ISBLANK('Level Chinese'!E26)," ",'Level Chinese'!E26)</f>
        <v xml:space="preserve"> </v>
      </c>
      <c r="O26" s="17" t="str">
        <f>IF(ISBLANK('Level Chinese'!F26)," ",'Level Chinese'!F26)</f>
        <v xml:space="preserve"> </v>
      </c>
      <c r="P26" s="24" t="str">
        <f>IF(ISBLANK('Level Chinese'!G26)," ",'Level Chinese'!G26)</f>
        <v xml:space="preserve"> </v>
      </c>
      <c r="Q26" s="132" t="str">
        <f>IF(ISBLANK(LEAP!B26)," ",LEAP!B26)</f>
        <v xml:space="preserve"> </v>
      </c>
      <c r="R26" s="29" t="str">
        <f>IF(ISBLANK(LEAP!H26)," ",LEAP!H26)</f>
        <v xml:space="preserve"> </v>
      </c>
      <c r="S26" s="18" t="str">
        <f>IF(ISBLANK(STAMP!F25)," ",STAMP!F25)</f>
        <v xml:space="preserve"> </v>
      </c>
      <c r="T26" s="24" t="str">
        <f>IF(ISBLANK(STAMP!K25)," ",STAMP!K25)</f>
        <v xml:space="preserve"> </v>
      </c>
      <c r="U26" s="210" t="str">
        <f>IF(ISBLANK(Dongcheng!D31)," ",Dongcheng!D31)</f>
        <v xml:space="preserve"> </v>
      </c>
      <c r="V26" s="211" t="str">
        <f>IF(ISBLANK(Dongcheng!G31)," ",Dongcheng!G31)</f>
        <v xml:space="preserve"> </v>
      </c>
      <c r="W26" s="244"/>
      <c r="X26" s="148"/>
      <c r="Y26" s="11"/>
      <c r="Z26" s="11"/>
      <c r="AA26" s="11"/>
      <c r="AB26" s="11"/>
      <c r="AC26" s="11"/>
      <c r="AD26" s="11"/>
      <c r="AE26" s="11"/>
      <c r="AF26" s="9"/>
    </row>
    <row r="27" spans="1:32" ht="17" customHeight="1" thickBot="1">
      <c r="A27" s="278"/>
      <c r="B27" s="75" t="str">
        <f>IF(ISBLANK('MAP (R)'!B27)," ",'MAP (R)'!B27)</f>
        <v xml:space="preserve"> </v>
      </c>
      <c r="C27" s="20" t="str">
        <f>IF(ISBLANK('MAP (R)'!E27)," ",'MAP (R)'!H27)</f>
        <v xml:space="preserve"> </v>
      </c>
      <c r="D27" s="25" t="str">
        <f>IF(ISBLANK('MAP (R)'!H27)," ",'MAP (R)'!H27)</f>
        <v xml:space="preserve"> </v>
      </c>
      <c r="E27" s="486" t="str">
        <f>IF(ISBLANK('MAP (M)'!B27)," ",'MAP (M)'!B27)</f>
        <v xml:space="preserve"> </v>
      </c>
      <c r="F27" s="487" t="str">
        <f>IF(ISBLANK('MAP (M)'!D27)," ",'MAP (M)'!D27)</f>
        <v xml:space="preserve"> </v>
      </c>
      <c r="G27" s="488" t="str">
        <f>IF(ISBLANK('MAP (M)'!F27)," ",'MAP (M)'!F27)</f>
        <v xml:space="preserve"> </v>
      </c>
      <c r="H27" s="75" t="str">
        <f>IF(ISBLANK('F&amp;P Bench'!B27)," ",'F&amp;P Bench'!B27)</f>
        <v xml:space="preserve"> </v>
      </c>
      <c r="I27" s="20" t="str">
        <f>IF(ISBLANK('F&amp;P Bench'!D27)," ",'F&amp;P Bench'!D27)</f>
        <v xml:space="preserve"> </v>
      </c>
      <c r="J27" s="131" t="str">
        <f>IF(ISBLANK('F&amp;P Bench'!F27)," ",'F&amp;P Bench'!F27)</f>
        <v xml:space="preserve"> </v>
      </c>
      <c r="K27" s="19" t="str">
        <f>IF(ISBLANK('Level Chinese'!B27)," ",'Level Chinese'!B27)</f>
        <v xml:space="preserve"> </v>
      </c>
      <c r="L27" s="20" t="str">
        <f>IF(ISBLANK('Level Chinese'!C27)," ",'Level Chinese'!C27)</f>
        <v xml:space="preserve"> </v>
      </c>
      <c r="M27" s="20" t="str">
        <f>IF(ISBLANK('Level Chinese'!D27)," ",'Level Chinese'!D27)</f>
        <v xml:space="preserve"> </v>
      </c>
      <c r="N27" s="20" t="str">
        <f>IF(ISBLANK('Level Chinese'!E27)," ",'Level Chinese'!E27)</f>
        <v xml:space="preserve"> </v>
      </c>
      <c r="O27" s="20" t="str">
        <f>IF(ISBLANK('Level Chinese'!F27)," ",'Level Chinese'!F27)</f>
        <v xml:space="preserve"> </v>
      </c>
      <c r="P27" s="25" t="str">
        <f>IF(ISBLANK('Level Chinese'!G27)," ",'Level Chinese'!G27)</f>
        <v xml:space="preserve"> </v>
      </c>
      <c r="Q27" s="133" t="str">
        <f>IF(ISBLANK(LEAP!B27)," ",LEAP!B27)</f>
        <v xml:space="preserve"> </v>
      </c>
      <c r="R27" s="30" t="str">
        <f>IF(ISBLANK(LEAP!H27)," ",LEAP!H27)</f>
        <v xml:space="preserve"> </v>
      </c>
      <c r="S27" s="19" t="str">
        <f>IF(ISBLANK(STAMP!F26)," ",STAMP!F26)</f>
        <v xml:space="preserve"> </v>
      </c>
      <c r="T27" s="25" t="str">
        <f>IF(ISBLANK(STAMP!K26)," ",STAMP!K26)</f>
        <v xml:space="preserve"> </v>
      </c>
      <c r="U27" s="212" t="str">
        <f>IF(ISBLANK(Dongcheng!D32)," ",Dongcheng!D32)</f>
        <v xml:space="preserve"> </v>
      </c>
      <c r="V27" s="213" t="str">
        <f>IF(ISBLANK(Dongcheng!G32)," ",Dongcheng!G32)</f>
        <v xml:space="preserve"> </v>
      </c>
      <c r="W27" s="245"/>
      <c r="X27" s="246"/>
      <c r="Y27" s="12"/>
      <c r="Z27" s="12"/>
      <c r="AA27" s="12"/>
      <c r="AB27" s="12"/>
      <c r="AC27" s="12"/>
      <c r="AD27" s="12"/>
      <c r="AE27" s="12"/>
      <c r="AF27" s="10"/>
    </row>
  </sheetData>
  <sheetProtection algorithmName="SHA-512" hashValue="bNth/XiDowLknjNAkLAR0+UXvtIRQTgRkev1+GOn/23v9f+79gn3LVe9Jzuuyx7e4YKZd0p27T43o7mIHk8PsQ==" saltValue="Sj4Zuv6eRzi++8uJN4ymyg==" spinCount="100000" sheet="1" insertHyperlinks="0" selectLockedCells="1"/>
  <sortState ref="A6:A23">
    <sortCondition ref="A6:A23"/>
  </sortState>
  <mergeCells count="26">
    <mergeCell ref="K1:L1"/>
    <mergeCell ref="B1:J1"/>
    <mergeCell ref="Q1:R1"/>
    <mergeCell ref="W3:AF3"/>
    <mergeCell ref="A3:A4"/>
    <mergeCell ref="H3:J3"/>
    <mergeCell ref="S3:T3"/>
    <mergeCell ref="U3:V3"/>
    <mergeCell ref="B3:D3"/>
    <mergeCell ref="Q3:R3"/>
    <mergeCell ref="E3:G3"/>
    <mergeCell ref="F2:G2"/>
    <mergeCell ref="H2:I2"/>
    <mergeCell ref="J2:K2"/>
    <mergeCell ref="M2:O2"/>
    <mergeCell ref="AF4:AF5"/>
    <mergeCell ref="AB4:AB5"/>
    <mergeCell ref="AC4:AC5"/>
    <mergeCell ref="AE4:AE5"/>
    <mergeCell ref="AD4:AD5"/>
    <mergeCell ref="K3:P3"/>
    <mergeCell ref="X4:X5"/>
    <mergeCell ref="Y4:Y5"/>
    <mergeCell ref="Z4:Z5"/>
    <mergeCell ref="AA4:AA5"/>
    <mergeCell ref="W4:W5"/>
  </mergeCells>
  <phoneticPr fontId="17" type="noConversion"/>
  <hyperlinks>
    <hyperlink ref="B3:D3" location="'MAP (M)'!A1" display="'MAP (M)'!A1" xr:uid="{00000000-0004-0000-0000-000000000000}"/>
    <hyperlink ref="B3" location="'MAP (R)'!A1" display="MAP - R" xr:uid="{00000000-0004-0000-0000-000001000000}"/>
    <hyperlink ref="C3" location="'MAP (R)'!A1" display="'MAP (R)'!A1" xr:uid="{00000000-0004-0000-0000-000002000000}"/>
    <hyperlink ref="D3" location="'MAP (R)'!A1" display="'MAP (R)'!A1" xr:uid="{00000000-0004-0000-0000-000003000000}"/>
    <hyperlink ref="E3:G3" location="'MAP (M)'!A1" display="'MAP (M)'!A1" xr:uid="{00000000-0004-0000-0000-000004000000}"/>
    <hyperlink ref="E3" location="'MAP (M)'!A1" display="MAP - M" xr:uid="{00000000-0004-0000-0000-000005000000}"/>
    <hyperlink ref="F3" location="'MAP (M)'!A1" display="'MAP (M)'!A1" xr:uid="{00000000-0004-0000-0000-000006000000}"/>
    <hyperlink ref="G3" location="'MAP (M)'!A1" display="'MAP (M)'!A1" xr:uid="{00000000-0004-0000-0000-000007000000}"/>
    <hyperlink ref="H3" location="'F&amp;P Bench'!A1" display="'F&amp;P Bench'!A1" xr:uid="{00000000-0004-0000-0000-000008000000}"/>
    <hyperlink ref="I3" location="'F&amp;P Bench'!A1" display="'F&amp;P Bench'!A1" xr:uid="{00000000-0004-0000-0000-000009000000}"/>
    <hyperlink ref="J3" location="'F&amp;P Bench'!A1" display="'F&amp;P Bench'!A1" xr:uid="{00000000-0004-0000-0000-00000A000000}"/>
    <hyperlink ref="K3" location="'Level Chinese'!A1" display="'Level Chinese'!A1" xr:uid="{00000000-0004-0000-0000-00000B000000}"/>
    <hyperlink ref="L3" location="'Level Chinese'!A1" display="'Level Chinese'!A1" xr:uid="{00000000-0004-0000-0000-00000C000000}"/>
    <hyperlink ref="M3" location="'Level Chinese'!A1" display="'Level Chinese'!A1" xr:uid="{00000000-0004-0000-0000-00000D000000}"/>
    <hyperlink ref="N3" location="'Level Chinese'!A1" display="'Level Chinese'!A1" xr:uid="{00000000-0004-0000-0000-00000E000000}"/>
    <hyperlink ref="O3" location="'Level Chinese'!A1" display="'Level Chinese'!A1" xr:uid="{00000000-0004-0000-0000-00000F000000}"/>
    <hyperlink ref="P3" location="'Level Chinese'!A1" display="'Level Chinese'!A1" xr:uid="{00000000-0004-0000-0000-000010000000}"/>
    <hyperlink ref="Q3" location="LEAP!A1" display="LEAP!A1" xr:uid="{00000000-0004-0000-0000-000011000000}"/>
    <hyperlink ref="R3" location="LEAP!A1" display="LEAP!A1" xr:uid="{00000000-0004-0000-0000-000012000000}"/>
    <hyperlink ref="S3" location="STAMP!A1" display="STAMP!A1" xr:uid="{00000000-0004-0000-0000-000013000000}"/>
    <hyperlink ref="T3" location="STAMP!A1" display="STAMP!A1" xr:uid="{00000000-0004-0000-0000-000014000000}"/>
    <hyperlink ref="U3" location="Dongcheng!A1" display="Dongcheng!A1" xr:uid="{00000000-0004-0000-0000-000015000000}"/>
    <hyperlink ref="V3" location="Dongcheng!A1" display="Dongcheng!A1" xr:uid="{00000000-0004-0000-0000-000016000000}"/>
    <hyperlink ref="A6" location="JJ!A1" display="Dong, JJ " xr:uid="{00000000-0004-0000-0000-000017000000}"/>
    <hyperlink ref="A7" location="Allen!A1" display="Feng,  Allen " xr:uid="{00000000-0004-0000-0000-000018000000}"/>
    <hyperlink ref="A8" location="Elaine!A1" display="Hu, Elaine" xr:uid="{00000000-0004-0000-0000-000019000000}"/>
    <hyperlink ref="A9" location="Sally!A1" display="Ji, Sally (Mengjiahui) " xr:uid="{00000000-0004-0000-0000-00001A000000}"/>
    <hyperlink ref="A10" location="Muhong!A1" display="Jiang, Muhong " xr:uid="{00000000-0004-0000-0000-00001B000000}"/>
    <hyperlink ref="A11" location="Leo!A1" display="Li, Leo " xr:uid="{00000000-0004-0000-0000-00001C000000}"/>
    <hyperlink ref="A12" location="'Han Han'!A1" display="Meng, HanHan " xr:uid="{00000000-0004-0000-0000-00001D000000}"/>
    <hyperlink ref="A13" location="Roy!A1" display="Peng, Roy " xr:uid="{00000000-0004-0000-0000-00001E000000}"/>
    <hyperlink ref="A14" location="Eoin!A1" display="Sun, Eoin " xr:uid="{00000000-0004-0000-0000-00001F000000}"/>
    <hyperlink ref="A15" location="Yoyo!A1" display="Sun, Yoyo " xr:uid="{00000000-0004-0000-0000-000020000000}"/>
    <hyperlink ref="A16" location="Andy!A1" display="Tao, Andy " xr:uid="{00000000-0004-0000-0000-000021000000}"/>
    <hyperlink ref="A17" location="Fanjie!A1" display="Wang, Fangjie " xr:uid="{00000000-0004-0000-0000-000022000000}"/>
    <hyperlink ref="A18" location="Merry!A1" display="Wang, Merry " xr:uid="{00000000-0004-0000-0000-000023000000}"/>
    <hyperlink ref="A19" location="Nina!A1" display="Wu, Nina " xr:uid="{00000000-0004-0000-0000-000024000000}"/>
    <hyperlink ref="A20" location="Dorothy!A1" display="Zhang, Dorothy " xr:uid="{00000000-0004-0000-0000-000025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31"/>
  <sheetViews>
    <sheetView topLeftCell="A2" zoomScale="120" zoomScaleNormal="120" zoomScalePageLayoutView="120" workbookViewId="0">
      <pane xSplit="1" topLeftCell="B1" activePane="topRight" state="frozen"/>
      <selection pane="topRight" activeCell="C15" sqref="C15"/>
    </sheetView>
  </sheetViews>
  <sheetFormatPr baseColWidth="10" defaultColWidth="10.6640625" defaultRowHeight="16"/>
  <cols>
    <col min="1" max="1" width="29.6640625" bestFit="1" customWidth="1"/>
    <col min="2" max="4" width="13.1640625" customWidth="1"/>
    <col min="5" max="10" width="15" customWidth="1"/>
  </cols>
  <sheetData>
    <row r="1" spans="1:12" s="2" customFormat="1" ht="22" thickBot="1">
      <c r="A1" s="759" t="s">
        <v>30</v>
      </c>
      <c r="B1" s="737" t="s">
        <v>208</v>
      </c>
      <c r="C1" s="738"/>
      <c r="D1" s="738"/>
      <c r="E1" s="738"/>
      <c r="F1" s="738"/>
      <c r="G1" s="738"/>
      <c r="H1" s="738"/>
      <c r="I1" s="738"/>
      <c r="J1" s="738"/>
      <c r="K1" s="738"/>
      <c r="L1" s="758"/>
    </row>
    <row r="2" spans="1:12" s="2" customFormat="1" ht="22" thickBot="1">
      <c r="A2" s="760"/>
      <c r="B2" s="765" t="s">
        <v>32</v>
      </c>
      <c r="C2" s="766"/>
      <c r="D2" s="766"/>
      <c r="E2" s="766"/>
      <c r="F2" s="766"/>
      <c r="G2" s="766"/>
      <c r="H2" s="766"/>
      <c r="I2" s="766"/>
      <c r="J2" s="767"/>
      <c r="K2" s="761" t="s">
        <v>33</v>
      </c>
      <c r="L2" s="762"/>
    </row>
    <row r="3" spans="1:12" ht="17" thickBot="1">
      <c r="A3" s="96"/>
      <c r="B3" s="768"/>
      <c r="C3" s="769"/>
      <c r="D3" s="769"/>
      <c r="E3" s="769"/>
      <c r="F3" s="769"/>
      <c r="G3" s="769"/>
      <c r="H3" s="769"/>
      <c r="I3" s="769"/>
      <c r="J3" s="770"/>
      <c r="K3" s="763"/>
      <c r="L3" s="764"/>
    </row>
    <row r="4" spans="1:12" ht="36" customHeight="1">
      <c r="A4" s="774" t="s">
        <v>197</v>
      </c>
      <c r="B4" s="391" t="s">
        <v>209</v>
      </c>
      <c r="C4" s="391" t="s">
        <v>209</v>
      </c>
      <c r="D4" s="392" t="s">
        <v>209</v>
      </c>
      <c r="E4" s="393" t="s">
        <v>210</v>
      </c>
      <c r="F4" s="393" t="s">
        <v>210</v>
      </c>
      <c r="G4" s="393" t="s">
        <v>210</v>
      </c>
      <c r="H4" s="393" t="s">
        <v>211</v>
      </c>
      <c r="I4" s="393" t="s">
        <v>211</v>
      </c>
      <c r="J4" s="393" t="s">
        <v>211</v>
      </c>
      <c r="K4" s="394" t="s">
        <v>212</v>
      </c>
      <c r="L4" s="393" t="s">
        <v>213</v>
      </c>
    </row>
    <row r="5" spans="1:12" s="14" customFormat="1" ht="35" thickBot="1">
      <c r="A5" s="775"/>
      <c r="B5" s="395" t="s">
        <v>214</v>
      </c>
      <c r="C5" s="395" t="s">
        <v>215</v>
      </c>
      <c r="D5" s="396" t="s">
        <v>216</v>
      </c>
      <c r="E5" s="397" t="s">
        <v>217</v>
      </c>
      <c r="F5" s="397" t="s">
        <v>215</v>
      </c>
      <c r="G5" s="397" t="s">
        <v>216</v>
      </c>
      <c r="H5" s="397" t="s">
        <v>217</v>
      </c>
      <c r="I5" s="397" t="s">
        <v>215</v>
      </c>
      <c r="J5" s="397" t="s">
        <v>216</v>
      </c>
      <c r="K5" s="398" t="s">
        <v>218</v>
      </c>
      <c r="L5" s="397" t="s">
        <v>219</v>
      </c>
    </row>
    <row r="6" spans="1:12">
      <c r="A6" s="399" t="s">
        <v>220</v>
      </c>
      <c r="B6" s="771" t="str">
        <f>IF(SUM(B9:B30)=0,"",AVERAGE(B9:B30))</f>
        <v/>
      </c>
      <c r="C6" s="771" t="str">
        <f t="shared" ref="C6:L6" si="0">IF(SUM(C9:C30)=0,"",AVERAGE(C9:C30))</f>
        <v/>
      </c>
      <c r="D6" s="771" t="str">
        <f t="shared" si="0"/>
        <v/>
      </c>
      <c r="E6" s="771" t="str">
        <f t="shared" si="0"/>
        <v/>
      </c>
      <c r="F6" s="771" t="str">
        <f t="shared" si="0"/>
        <v/>
      </c>
      <c r="G6" s="771" t="str">
        <f t="shared" si="0"/>
        <v/>
      </c>
      <c r="H6" s="771" t="str">
        <f t="shared" si="0"/>
        <v/>
      </c>
      <c r="I6" s="771" t="str">
        <f t="shared" si="0"/>
        <v/>
      </c>
      <c r="J6" s="771" t="str">
        <f t="shared" si="0"/>
        <v/>
      </c>
      <c r="K6" s="771" t="str">
        <f t="shared" si="0"/>
        <v/>
      </c>
      <c r="L6" s="771" t="str">
        <f t="shared" si="0"/>
        <v/>
      </c>
    </row>
    <row r="7" spans="1:12">
      <c r="A7" s="399"/>
      <c r="B7" s="772"/>
      <c r="C7" s="772"/>
      <c r="D7" s="772"/>
      <c r="E7" s="772"/>
      <c r="F7" s="772"/>
      <c r="G7" s="772"/>
      <c r="H7" s="772"/>
      <c r="I7" s="772"/>
      <c r="J7" s="772"/>
      <c r="K7" s="772"/>
      <c r="L7" s="772"/>
    </row>
    <row r="8" spans="1:12" ht="18" thickBot="1">
      <c r="A8" s="400" t="s">
        <v>41</v>
      </c>
      <c r="B8" s="773"/>
      <c r="C8" s="773"/>
      <c r="D8" s="773"/>
      <c r="E8" s="773"/>
      <c r="F8" s="773"/>
      <c r="G8" s="773"/>
      <c r="H8" s="773"/>
      <c r="I8" s="773"/>
      <c r="J8" s="773"/>
      <c r="K8" s="773"/>
      <c r="L8" s="773"/>
    </row>
    <row r="9" spans="1:12">
      <c r="A9" s="277" t="str">
        <f>'Class Summaries'!A6</f>
        <v>Student 1</v>
      </c>
      <c r="B9" s="185"/>
      <c r="C9" s="185"/>
      <c r="D9" s="186"/>
      <c r="E9" s="185"/>
      <c r="F9" s="185"/>
      <c r="G9" s="186"/>
      <c r="H9" s="185"/>
      <c r="I9" s="185"/>
      <c r="J9" s="186"/>
      <c r="K9" s="187"/>
      <c r="L9" s="186"/>
    </row>
    <row r="10" spans="1:12">
      <c r="A10" s="277" t="str">
        <f>'Class Summaries'!A7</f>
        <v>Student 2</v>
      </c>
      <c r="B10" s="185"/>
      <c r="C10" s="185"/>
      <c r="D10" s="186"/>
      <c r="E10" s="185"/>
      <c r="F10" s="185"/>
      <c r="G10" s="186"/>
      <c r="H10" s="185"/>
      <c r="I10" s="185"/>
      <c r="J10" s="186"/>
      <c r="K10" s="187"/>
      <c r="L10" s="186"/>
    </row>
    <row r="11" spans="1:12">
      <c r="A11" s="277" t="str">
        <f>'Class Summaries'!A8</f>
        <v>Student 3</v>
      </c>
      <c r="B11" s="185"/>
      <c r="C11" s="185"/>
      <c r="D11" s="186"/>
      <c r="E11" s="185"/>
      <c r="F11" s="185"/>
      <c r="G11" s="186"/>
      <c r="H11" s="185"/>
      <c r="I11" s="185"/>
      <c r="J11" s="186"/>
      <c r="K11" s="187"/>
      <c r="L11" s="186"/>
    </row>
    <row r="12" spans="1:12">
      <c r="A12" s="277" t="str">
        <f>'Class Summaries'!A9</f>
        <v>Student 4</v>
      </c>
      <c r="B12" s="185"/>
      <c r="C12" s="185"/>
      <c r="D12" s="186"/>
      <c r="E12" s="185"/>
      <c r="F12" s="185"/>
      <c r="G12" s="186"/>
      <c r="H12" s="185"/>
      <c r="I12" s="185"/>
      <c r="J12" s="186"/>
      <c r="K12" s="187"/>
      <c r="L12" s="186"/>
    </row>
    <row r="13" spans="1:12">
      <c r="A13" s="277" t="str">
        <f>'Class Summaries'!A10</f>
        <v>Student 5</v>
      </c>
      <c r="B13" s="185"/>
      <c r="C13" s="185"/>
      <c r="D13" s="186"/>
      <c r="E13" s="185"/>
      <c r="F13" s="185"/>
      <c r="G13" s="186"/>
      <c r="H13" s="185"/>
      <c r="I13" s="185"/>
      <c r="J13" s="186"/>
      <c r="K13" s="187"/>
      <c r="L13" s="186"/>
    </row>
    <row r="14" spans="1:12">
      <c r="A14" s="277" t="str">
        <f>'Class Summaries'!A11</f>
        <v>Student 6</v>
      </c>
      <c r="B14" s="185"/>
      <c r="C14" s="185"/>
      <c r="D14" s="186"/>
      <c r="E14" s="185"/>
      <c r="F14" s="185"/>
      <c r="G14" s="186"/>
      <c r="H14" s="185"/>
      <c r="I14" s="185"/>
      <c r="J14" s="186"/>
      <c r="K14" s="187"/>
      <c r="L14" s="186"/>
    </row>
    <row r="15" spans="1:12">
      <c r="A15" s="277" t="str">
        <f>'Class Summaries'!A12</f>
        <v>Student 7</v>
      </c>
      <c r="B15" s="185"/>
      <c r="C15" s="185"/>
      <c r="D15" s="186"/>
      <c r="E15" s="185"/>
      <c r="F15" s="185"/>
      <c r="G15" s="186"/>
      <c r="H15" s="185"/>
      <c r="I15" s="185"/>
      <c r="J15" s="186"/>
      <c r="K15" s="187"/>
      <c r="L15" s="186"/>
    </row>
    <row r="16" spans="1:12">
      <c r="A16" s="277" t="str">
        <f>'Class Summaries'!A13</f>
        <v>Student 8</v>
      </c>
      <c r="B16" s="185"/>
      <c r="C16" s="185"/>
      <c r="D16" s="186"/>
      <c r="E16" s="185"/>
      <c r="F16" s="185"/>
      <c r="G16" s="186"/>
      <c r="H16" s="185"/>
      <c r="I16" s="185"/>
      <c r="J16" s="186"/>
      <c r="K16" s="187"/>
      <c r="L16" s="186"/>
    </row>
    <row r="17" spans="1:12">
      <c r="A17" s="277" t="str">
        <f>'Class Summaries'!A14</f>
        <v>Student 9</v>
      </c>
      <c r="B17" s="185"/>
      <c r="C17" s="185"/>
      <c r="D17" s="186"/>
      <c r="E17" s="185"/>
      <c r="F17" s="185"/>
      <c r="G17" s="186"/>
      <c r="H17" s="185"/>
      <c r="I17" s="185"/>
      <c r="J17" s="186"/>
      <c r="K17" s="187"/>
      <c r="L17" s="186"/>
    </row>
    <row r="18" spans="1:12">
      <c r="A18" s="277" t="str">
        <f>'Class Summaries'!A15</f>
        <v>Student 10</v>
      </c>
      <c r="B18" s="185"/>
      <c r="C18" s="185"/>
      <c r="D18" s="186"/>
      <c r="E18" s="185"/>
      <c r="F18" s="185"/>
      <c r="G18" s="186"/>
      <c r="H18" s="185"/>
      <c r="I18" s="185"/>
      <c r="J18" s="186"/>
      <c r="K18" s="187"/>
      <c r="L18" s="186"/>
    </row>
    <row r="19" spans="1:12">
      <c r="A19" s="277" t="str">
        <f>'Class Summaries'!A16</f>
        <v>Student 11</v>
      </c>
      <c r="B19" s="185"/>
      <c r="C19" s="185"/>
      <c r="D19" s="186"/>
      <c r="E19" s="185"/>
      <c r="F19" s="185"/>
      <c r="G19" s="186"/>
      <c r="H19" s="185"/>
      <c r="I19" s="185"/>
      <c r="J19" s="186"/>
      <c r="K19" s="187"/>
      <c r="L19" s="186"/>
    </row>
    <row r="20" spans="1:12">
      <c r="A20" s="277" t="str">
        <f>'Class Summaries'!A17</f>
        <v>Student 12</v>
      </c>
      <c r="B20" s="185"/>
      <c r="C20" s="185"/>
      <c r="D20" s="186"/>
      <c r="E20" s="185"/>
      <c r="F20" s="185"/>
      <c r="G20" s="186"/>
      <c r="H20" s="185"/>
      <c r="I20" s="185"/>
      <c r="J20" s="186"/>
      <c r="K20" s="187"/>
      <c r="L20" s="186"/>
    </row>
    <row r="21" spans="1:12">
      <c r="A21" s="277" t="str">
        <f>'Class Summaries'!A18</f>
        <v>Student 13</v>
      </c>
      <c r="B21" s="185"/>
      <c r="C21" s="185"/>
      <c r="D21" s="186"/>
      <c r="E21" s="185"/>
      <c r="F21" s="185"/>
      <c r="G21" s="186"/>
      <c r="H21" s="185"/>
      <c r="I21" s="185"/>
      <c r="J21" s="186"/>
      <c r="K21" s="187"/>
      <c r="L21" s="186"/>
    </row>
    <row r="22" spans="1:12">
      <c r="A22" s="277" t="str">
        <f>'Class Summaries'!A19</f>
        <v>Student 14</v>
      </c>
      <c r="B22" s="185"/>
      <c r="C22" s="185"/>
      <c r="D22" s="186"/>
      <c r="E22" s="185"/>
      <c r="F22" s="185"/>
      <c r="G22" s="186"/>
      <c r="H22" s="185"/>
      <c r="I22" s="185"/>
      <c r="J22" s="186"/>
      <c r="K22" s="187"/>
      <c r="L22" s="186"/>
    </row>
    <row r="23" spans="1:12">
      <c r="A23" s="277" t="str">
        <f>'Class Summaries'!A20</f>
        <v>Student 15</v>
      </c>
      <c r="B23" s="185"/>
      <c r="C23" s="185"/>
      <c r="D23" s="186"/>
      <c r="E23" s="185"/>
      <c r="F23" s="185"/>
      <c r="G23" s="186"/>
      <c r="H23" s="185"/>
      <c r="I23" s="185"/>
      <c r="J23" s="186"/>
      <c r="K23" s="187"/>
      <c r="L23" s="186"/>
    </row>
    <row r="24" spans="1:12">
      <c r="A24" s="277"/>
      <c r="B24" s="185"/>
      <c r="C24" s="185"/>
      <c r="D24" s="186"/>
      <c r="E24" s="185"/>
      <c r="F24" s="185"/>
      <c r="G24" s="186"/>
      <c r="H24" s="185"/>
      <c r="I24" s="185"/>
      <c r="J24" s="186"/>
      <c r="K24" s="187"/>
      <c r="L24" s="186"/>
    </row>
    <row r="25" spans="1:12">
      <c r="A25" s="277"/>
      <c r="B25" s="185"/>
      <c r="C25" s="185"/>
      <c r="D25" s="186"/>
      <c r="E25" s="185"/>
      <c r="F25" s="185"/>
      <c r="G25" s="186"/>
      <c r="H25" s="185"/>
      <c r="I25" s="185"/>
      <c r="J25" s="186"/>
      <c r="K25" s="187"/>
      <c r="L25" s="186"/>
    </row>
    <row r="26" spans="1:12">
      <c r="A26" s="277"/>
      <c r="B26" s="185"/>
      <c r="C26" s="185"/>
      <c r="D26" s="186"/>
      <c r="E26" s="185"/>
      <c r="F26" s="185"/>
      <c r="G26" s="186"/>
      <c r="H26" s="185"/>
      <c r="I26" s="185"/>
      <c r="J26" s="186"/>
      <c r="K26" s="187"/>
      <c r="L26" s="186"/>
    </row>
    <row r="27" spans="1:12">
      <c r="A27" s="287" t="str">
        <f>IF(ISBLANK('Class Summaries'!A27)," ",'Class Summaries'!A27)</f>
        <v xml:space="preserve"> </v>
      </c>
      <c r="B27" s="185"/>
      <c r="C27" s="185"/>
      <c r="D27" s="186"/>
      <c r="E27" s="185"/>
      <c r="F27" s="185"/>
      <c r="G27" s="186"/>
      <c r="H27" s="185"/>
      <c r="I27" s="185"/>
      <c r="J27" s="186"/>
      <c r="K27" s="187"/>
      <c r="L27" s="186"/>
    </row>
    <row r="28" spans="1:12">
      <c r="A28" s="287" t="str">
        <f>IF(ISBLANK('Class Summaries'!A28)," ",'Class Summaries'!A28)</f>
        <v xml:space="preserve"> </v>
      </c>
      <c r="B28" s="185"/>
      <c r="C28" s="185"/>
      <c r="D28" s="186"/>
      <c r="E28" s="185"/>
      <c r="F28" s="185"/>
      <c r="G28" s="186"/>
      <c r="H28" s="185"/>
      <c r="I28" s="185"/>
      <c r="J28" s="186"/>
      <c r="K28" s="187"/>
      <c r="L28" s="186"/>
    </row>
    <row r="29" spans="1:12">
      <c r="A29" s="287" t="str">
        <f>IF(ISBLANK('Class Summaries'!A29)," ",'Class Summaries'!A29)</f>
        <v xml:space="preserve"> </v>
      </c>
      <c r="B29" s="185"/>
      <c r="C29" s="185"/>
      <c r="D29" s="186"/>
      <c r="E29" s="185"/>
      <c r="F29" s="185"/>
      <c r="G29" s="186"/>
      <c r="H29" s="185"/>
      <c r="I29" s="185"/>
      <c r="J29" s="186"/>
      <c r="K29" s="187"/>
      <c r="L29" s="186"/>
    </row>
    <row r="30" spans="1:12">
      <c r="A30" s="287" t="str">
        <f>IF(ISBLANK('Class Summaries'!A30)," ",'Class Summaries'!A30)</f>
        <v xml:space="preserve"> </v>
      </c>
      <c r="B30" s="185"/>
      <c r="C30" s="185"/>
      <c r="D30" s="186"/>
      <c r="E30" s="185"/>
      <c r="F30" s="185"/>
      <c r="G30" s="186"/>
      <c r="H30" s="185"/>
      <c r="I30" s="185"/>
      <c r="J30" s="186"/>
      <c r="K30" s="187"/>
      <c r="L30" s="186"/>
    </row>
    <row r="31" spans="1:12" ht="17" thickBot="1">
      <c r="A31" s="287" t="str">
        <f>IF(ISBLANK('Class Summaries'!A31)," ",'Class Summaries'!A31)</f>
        <v xml:space="preserve"> </v>
      </c>
      <c r="B31" s="166"/>
      <c r="C31" s="164"/>
      <c r="D31" s="165"/>
      <c r="E31" s="166"/>
      <c r="F31" s="164"/>
      <c r="G31" s="165"/>
      <c r="H31" s="166"/>
      <c r="I31" s="164"/>
      <c r="J31" s="165"/>
      <c r="K31" s="162"/>
      <c r="L31" s="163"/>
    </row>
  </sheetData>
  <sheetProtection algorithmName="SHA-512" hashValue="DDjIoJvngQFbeQ5Ps/SV6GQL4UxEzuPwnkizTi3cv9gQtg75JqKv7QC16/PAlpyg9mDpMjfYMakszwQlF8DBUw==" saltValue="bviLOPGkD9b8Dsmkb7GGNg==" spinCount="100000" sheet="1" insertHyperlinks="0" selectLockedCells="1"/>
  <mergeCells count="16">
    <mergeCell ref="B1:L1"/>
    <mergeCell ref="A1:A2"/>
    <mergeCell ref="K2:L3"/>
    <mergeCell ref="B2:J3"/>
    <mergeCell ref="L6:L8"/>
    <mergeCell ref="K6:K8"/>
    <mergeCell ref="J6:J8"/>
    <mergeCell ref="I6:I8"/>
    <mergeCell ref="H6:H8"/>
    <mergeCell ref="G6:G8"/>
    <mergeCell ref="F6:F8"/>
    <mergeCell ref="E6:E8"/>
    <mergeCell ref="D6:D8"/>
    <mergeCell ref="C6:C8"/>
    <mergeCell ref="B6:B8"/>
    <mergeCell ref="A4:A5"/>
  </mergeCells>
  <phoneticPr fontId="17" type="noConversion"/>
  <hyperlinks>
    <hyperlink ref="A1" location="'Class Summaries'!A1" display="Return to Summaries" xr:uid="{00000000-0004-0000-0A00-000000000000}"/>
    <hyperlink ref="A9" location="JJ!A1" display="JJ!A1" xr:uid="{00000000-0004-0000-0A00-000001000000}"/>
    <hyperlink ref="A10" location="Allen!A1" display="Allen!A1" xr:uid="{00000000-0004-0000-0A00-000002000000}"/>
    <hyperlink ref="A11" location="'MAP (M)'!A1" display="'MAP (M)'!A1" xr:uid="{00000000-0004-0000-0A00-000003000000}"/>
    <hyperlink ref="A12" location="'F&amp;P Bench'!A1" display="'F&amp;P Bench'!A1" xr:uid="{00000000-0004-0000-0A00-000004000000}"/>
    <hyperlink ref="A13" location="Muhong!A1" display="Muhong!A1" xr:uid="{00000000-0004-0000-0A00-000005000000}"/>
    <hyperlink ref="A14" location="Leo!A1" display="Leo!A1" xr:uid="{00000000-0004-0000-0A00-000006000000}"/>
    <hyperlink ref="A15" location="'Han Han'!A1" display="'Han Han'!A1" xr:uid="{00000000-0004-0000-0A00-000007000000}"/>
    <hyperlink ref="A16" location="Roy!A1" display="Roy!A1" xr:uid="{00000000-0004-0000-0A00-000008000000}"/>
    <hyperlink ref="A17" location="Eoin!A1" display="Eoin!A1" xr:uid="{00000000-0004-0000-0A00-000009000000}"/>
    <hyperlink ref="A18" location="Yoyo!A1" display="Yoyo!A1" xr:uid="{00000000-0004-0000-0A00-00000A000000}"/>
    <hyperlink ref="A19" location="Andy!A1" display="Andy!A1" xr:uid="{00000000-0004-0000-0A00-00000B000000}"/>
    <hyperlink ref="A20" location="Fanjie!A1" display="Fanjie!A1" xr:uid="{00000000-0004-0000-0A00-00000C000000}"/>
    <hyperlink ref="A21" location="Merry!A1" display="Merry!A1" xr:uid="{00000000-0004-0000-0A00-00000D000000}"/>
    <hyperlink ref="A22" location="Nina!A1" display="Nina!A1" xr:uid="{00000000-0004-0000-0A00-00000E000000}"/>
    <hyperlink ref="A23" location="Dorothy!A1" display="Dorothy!A1" xr:uid="{00000000-0004-0000-0A00-00000F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9" tint="0.79998168889431442"/>
  </sheetPr>
  <dimension ref="A1:DE32"/>
  <sheetViews>
    <sheetView zoomScale="120" zoomScaleNormal="120" zoomScalePageLayoutView="120" workbookViewId="0">
      <pane xSplit="1" topLeftCell="AJ1" activePane="topRight" state="frozen"/>
      <selection activeCell="A4" sqref="A4"/>
      <selection pane="topRight" activeCell="AS24" sqref="AS24"/>
    </sheetView>
  </sheetViews>
  <sheetFormatPr baseColWidth="10" defaultColWidth="10.6640625" defaultRowHeight="16"/>
  <cols>
    <col min="1" max="1" width="29.6640625" bestFit="1" customWidth="1"/>
    <col min="2" max="6" width="10.5" customWidth="1"/>
    <col min="7" max="7" width="10.33203125" customWidth="1"/>
    <col min="8" max="112" width="10.5" customWidth="1"/>
  </cols>
  <sheetData>
    <row r="1" spans="1:109" s="2" customFormat="1" ht="22" thickBot="1">
      <c r="A1" s="202" t="s">
        <v>221</v>
      </c>
      <c r="B1" s="737" t="s">
        <v>222</v>
      </c>
      <c r="C1" s="738"/>
      <c r="D1" s="738"/>
      <c r="E1" s="738"/>
      <c r="F1" s="738"/>
      <c r="G1" s="739"/>
      <c r="H1" s="737" t="s">
        <v>222</v>
      </c>
      <c r="I1" s="738"/>
      <c r="J1" s="738"/>
      <c r="K1" s="738"/>
      <c r="L1" s="738"/>
      <c r="M1" s="739"/>
      <c r="N1" s="737" t="s">
        <v>222</v>
      </c>
      <c r="O1" s="738"/>
      <c r="P1" s="738"/>
      <c r="Q1" s="738"/>
      <c r="R1" s="738"/>
      <c r="S1" s="739"/>
      <c r="T1" s="737" t="s">
        <v>222</v>
      </c>
      <c r="U1" s="738"/>
      <c r="V1" s="738"/>
      <c r="W1" s="738"/>
      <c r="X1" s="738"/>
      <c r="Y1" s="739"/>
      <c r="Z1" s="737" t="s">
        <v>222</v>
      </c>
      <c r="AA1" s="738"/>
      <c r="AB1" s="738"/>
      <c r="AC1" s="738"/>
      <c r="AD1" s="738"/>
      <c r="AE1" s="739"/>
      <c r="AF1" s="737" t="s">
        <v>222</v>
      </c>
      <c r="AG1" s="738"/>
      <c r="AH1" s="738"/>
      <c r="AI1" s="738"/>
      <c r="AJ1" s="738"/>
      <c r="AK1" s="739"/>
      <c r="AL1" s="737" t="s">
        <v>222</v>
      </c>
      <c r="AM1" s="738"/>
      <c r="AN1" s="738"/>
      <c r="AO1" s="738"/>
      <c r="AP1" s="738"/>
      <c r="AQ1" s="739"/>
      <c r="AR1" s="737" t="s">
        <v>222</v>
      </c>
      <c r="AS1" s="738"/>
      <c r="AT1" s="738"/>
      <c r="AU1" s="738"/>
      <c r="AV1" s="738"/>
      <c r="AW1" s="739"/>
      <c r="AX1" s="737" t="s">
        <v>222</v>
      </c>
      <c r="AY1" s="738"/>
      <c r="AZ1" s="738"/>
      <c r="BA1" s="738"/>
      <c r="BB1" s="738"/>
      <c r="BC1" s="739"/>
      <c r="BD1" s="737" t="s">
        <v>222</v>
      </c>
      <c r="BE1" s="738"/>
      <c r="BF1" s="738"/>
      <c r="BG1" s="738"/>
      <c r="BH1" s="738"/>
      <c r="BI1" s="739"/>
      <c r="BJ1" s="737" t="s">
        <v>222</v>
      </c>
      <c r="BK1" s="738"/>
      <c r="BL1" s="738"/>
      <c r="BM1" s="738"/>
      <c r="BN1" s="738"/>
      <c r="BO1" s="739"/>
      <c r="BP1" s="737" t="s">
        <v>222</v>
      </c>
      <c r="BQ1" s="738"/>
      <c r="BR1" s="738"/>
      <c r="BS1" s="738"/>
      <c r="BT1" s="738"/>
      <c r="BU1" s="739"/>
      <c r="BV1" s="737" t="s">
        <v>222</v>
      </c>
      <c r="BW1" s="738"/>
      <c r="BX1" s="738"/>
      <c r="BY1" s="738"/>
      <c r="BZ1" s="738"/>
      <c r="CA1" s="739"/>
      <c r="CB1" s="737" t="s">
        <v>222</v>
      </c>
      <c r="CC1" s="738"/>
      <c r="CD1" s="738"/>
      <c r="CE1" s="738"/>
      <c r="CF1" s="738"/>
      <c r="CG1" s="739"/>
      <c r="CH1" s="737" t="s">
        <v>222</v>
      </c>
      <c r="CI1" s="738"/>
      <c r="CJ1" s="738"/>
      <c r="CK1" s="738"/>
      <c r="CL1" s="738"/>
      <c r="CM1" s="739"/>
      <c r="CN1" s="737" t="s">
        <v>222</v>
      </c>
      <c r="CO1" s="738"/>
      <c r="CP1" s="738"/>
      <c r="CQ1" s="738"/>
      <c r="CR1" s="738"/>
      <c r="CS1" s="739"/>
      <c r="CT1" s="737" t="s">
        <v>222</v>
      </c>
      <c r="CU1" s="738"/>
      <c r="CV1" s="738"/>
      <c r="CW1" s="738"/>
      <c r="CX1" s="738"/>
      <c r="CY1" s="739"/>
      <c r="CZ1" s="737" t="s">
        <v>222</v>
      </c>
      <c r="DA1" s="738"/>
      <c r="DB1" s="738"/>
      <c r="DC1" s="738"/>
      <c r="DD1" s="738"/>
      <c r="DE1" s="739"/>
    </row>
    <row r="2" spans="1:109" s="2" customFormat="1" ht="21.5" customHeight="1" thickBot="1">
      <c r="A2" s="203"/>
      <c r="B2" s="204" t="s">
        <v>223</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6"/>
      <c r="BD2" s="207" t="s">
        <v>224</v>
      </c>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9"/>
    </row>
    <row r="3" spans="1:109" ht="17" customHeight="1" thickBot="1">
      <c r="A3" s="96"/>
      <c r="B3" s="802" t="s">
        <v>225</v>
      </c>
      <c r="C3" s="803"/>
      <c r="D3" s="803"/>
      <c r="E3" s="803"/>
      <c r="F3" s="803"/>
      <c r="G3" s="804"/>
      <c r="H3" s="784" t="s">
        <v>225</v>
      </c>
      <c r="I3" s="785"/>
      <c r="J3" s="785"/>
      <c r="K3" s="785"/>
      <c r="L3" s="785"/>
      <c r="M3" s="786"/>
      <c r="N3" s="784" t="s">
        <v>225</v>
      </c>
      <c r="O3" s="785"/>
      <c r="P3" s="785"/>
      <c r="Q3" s="785"/>
      <c r="R3" s="785"/>
      <c r="S3" s="786"/>
      <c r="T3" s="784" t="s">
        <v>225</v>
      </c>
      <c r="U3" s="785"/>
      <c r="V3" s="785"/>
      <c r="W3" s="785"/>
      <c r="X3" s="785"/>
      <c r="Y3" s="786"/>
      <c r="Z3" s="784" t="s">
        <v>225</v>
      </c>
      <c r="AA3" s="785"/>
      <c r="AB3" s="785"/>
      <c r="AC3" s="785"/>
      <c r="AD3" s="785"/>
      <c r="AE3" s="786"/>
      <c r="AF3" s="784" t="s">
        <v>225</v>
      </c>
      <c r="AG3" s="785"/>
      <c r="AH3" s="785"/>
      <c r="AI3" s="785"/>
      <c r="AJ3" s="785"/>
      <c r="AK3" s="786"/>
      <c r="AL3" s="784" t="s">
        <v>225</v>
      </c>
      <c r="AM3" s="785"/>
      <c r="AN3" s="785"/>
      <c r="AO3" s="785"/>
      <c r="AP3" s="785"/>
      <c r="AQ3" s="786"/>
      <c r="AR3" s="784" t="s">
        <v>225</v>
      </c>
      <c r="AS3" s="785"/>
      <c r="AT3" s="785"/>
      <c r="AU3" s="785"/>
      <c r="AV3" s="785"/>
      <c r="AW3" s="786"/>
      <c r="AX3" s="805" t="s">
        <v>226</v>
      </c>
      <c r="AY3" s="806"/>
      <c r="AZ3" s="806"/>
      <c r="BA3" s="806"/>
      <c r="BB3" s="806"/>
      <c r="BC3" s="807"/>
      <c r="BD3" s="796" t="s">
        <v>225</v>
      </c>
      <c r="BE3" s="797"/>
      <c r="BF3" s="797"/>
      <c r="BG3" s="797"/>
      <c r="BH3" s="797"/>
      <c r="BI3" s="798"/>
      <c r="BJ3" s="796" t="s">
        <v>225</v>
      </c>
      <c r="BK3" s="797"/>
      <c r="BL3" s="797"/>
      <c r="BM3" s="797"/>
      <c r="BN3" s="797"/>
      <c r="BO3" s="798"/>
      <c r="BP3" s="796" t="s">
        <v>225</v>
      </c>
      <c r="BQ3" s="797"/>
      <c r="BR3" s="797"/>
      <c r="BS3" s="797"/>
      <c r="BT3" s="797"/>
      <c r="BU3" s="798"/>
      <c r="BV3" s="796" t="s">
        <v>225</v>
      </c>
      <c r="BW3" s="797"/>
      <c r="BX3" s="797"/>
      <c r="BY3" s="797"/>
      <c r="BZ3" s="797"/>
      <c r="CA3" s="798"/>
      <c r="CB3" s="796" t="s">
        <v>225</v>
      </c>
      <c r="CC3" s="797"/>
      <c r="CD3" s="797"/>
      <c r="CE3" s="797"/>
      <c r="CF3" s="797"/>
      <c r="CG3" s="798"/>
      <c r="CH3" s="796" t="s">
        <v>225</v>
      </c>
      <c r="CI3" s="797"/>
      <c r="CJ3" s="797"/>
      <c r="CK3" s="797"/>
      <c r="CL3" s="797"/>
      <c r="CM3" s="798"/>
      <c r="CN3" s="796" t="s">
        <v>225</v>
      </c>
      <c r="CO3" s="797"/>
      <c r="CP3" s="797"/>
      <c r="CQ3" s="797"/>
      <c r="CR3" s="797"/>
      <c r="CS3" s="798"/>
      <c r="CT3" s="796" t="s">
        <v>225</v>
      </c>
      <c r="CU3" s="797"/>
      <c r="CV3" s="797"/>
      <c r="CW3" s="797"/>
      <c r="CX3" s="797"/>
      <c r="CY3" s="798"/>
      <c r="CZ3" s="793" t="s">
        <v>227</v>
      </c>
      <c r="DA3" s="794"/>
      <c r="DB3" s="794"/>
      <c r="DC3" s="794"/>
      <c r="DD3" s="794"/>
      <c r="DE3" s="795"/>
    </row>
    <row r="4" spans="1:109" ht="16" customHeight="1">
      <c r="A4" s="167" t="s">
        <v>197</v>
      </c>
      <c r="B4" s="790">
        <v>1</v>
      </c>
      <c r="C4" s="791"/>
      <c r="D4" s="791"/>
      <c r="E4" s="791"/>
      <c r="F4" s="791"/>
      <c r="G4" s="792"/>
      <c r="H4" s="787">
        <v>2</v>
      </c>
      <c r="I4" s="788"/>
      <c r="J4" s="788"/>
      <c r="K4" s="788"/>
      <c r="L4" s="788"/>
      <c r="M4" s="789"/>
      <c r="N4" s="787">
        <v>3</v>
      </c>
      <c r="O4" s="788"/>
      <c r="P4" s="788"/>
      <c r="Q4" s="788"/>
      <c r="R4" s="788"/>
      <c r="S4" s="789"/>
      <c r="T4" s="787">
        <v>4</v>
      </c>
      <c r="U4" s="788"/>
      <c r="V4" s="788"/>
      <c r="W4" s="788"/>
      <c r="X4" s="788"/>
      <c r="Y4" s="789"/>
      <c r="Z4" s="787">
        <v>5</v>
      </c>
      <c r="AA4" s="788"/>
      <c r="AB4" s="788"/>
      <c r="AC4" s="788"/>
      <c r="AD4" s="788"/>
      <c r="AE4" s="789"/>
      <c r="AF4" s="787">
        <v>6</v>
      </c>
      <c r="AG4" s="788"/>
      <c r="AH4" s="788"/>
      <c r="AI4" s="788"/>
      <c r="AJ4" s="788"/>
      <c r="AK4" s="789"/>
      <c r="AL4" s="787">
        <v>7</v>
      </c>
      <c r="AM4" s="788"/>
      <c r="AN4" s="788"/>
      <c r="AO4" s="788"/>
      <c r="AP4" s="788"/>
      <c r="AQ4" s="789"/>
      <c r="AR4" s="787">
        <v>8</v>
      </c>
      <c r="AS4" s="788"/>
      <c r="AT4" s="788"/>
      <c r="AU4" s="788"/>
      <c r="AV4" s="788"/>
      <c r="AW4" s="789"/>
      <c r="AX4" s="799" t="s">
        <v>228</v>
      </c>
      <c r="AY4" s="800"/>
      <c r="AZ4" s="800"/>
      <c r="BA4" s="800"/>
      <c r="BB4" s="800"/>
      <c r="BC4" s="801"/>
      <c r="BD4" s="787">
        <v>1</v>
      </c>
      <c r="BE4" s="788"/>
      <c r="BF4" s="788"/>
      <c r="BG4" s="788"/>
      <c r="BH4" s="788"/>
      <c r="BI4" s="789"/>
      <c r="BJ4" s="787">
        <v>2</v>
      </c>
      <c r="BK4" s="788"/>
      <c r="BL4" s="788"/>
      <c r="BM4" s="788"/>
      <c r="BN4" s="788"/>
      <c r="BO4" s="789"/>
      <c r="BP4" s="787">
        <v>3</v>
      </c>
      <c r="BQ4" s="788"/>
      <c r="BR4" s="788"/>
      <c r="BS4" s="788"/>
      <c r="BT4" s="788"/>
      <c r="BU4" s="789"/>
      <c r="BV4" s="787">
        <v>4</v>
      </c>
      <c r="BW4" s="788"/>
      <c r="BX4" s="788"/>
      <c r="BY4" s="788"/>
      <c r="BZ4" s="788"/>
      <c r="CA4" s="789"/>
      <c r="CB4" s="787">
        <v>5</v>
      </c>
      <c r="CC4" s="788"/>
      <c r="CD4" s="788"/>
      <c r="CE4" s="788"/>
      <c r="CF4" s="788"/>
      <c r="CG4" s="789"/>
      <c r="CH4" s="787">
        <v>6</v>
      </c>
      <c r="CI4" s="788"/>
      <c r="CJ4" s="788"/>
      <c r="CK4" s="788"/>
      <c r="CL4" s="788"/>
      <c r="CM4" s="789"/>
      <c r="CN4" s="787">
        <v>7</v>
      </c>
      <c r="CO4" s="788"/>
      <c r="CP4" s="788"/>
      <c r="CQ4" s="788"/>
      <c r="CR4" s="788"/>
      <c r="CS4" s="789"/>
      <c r="CT4" s="787">
        <v>8</v>
      </c>
      <c r="CU4" s="788"/>
      <c r="CV4" s="788"/>
      <c r="CW4" s="788"/>
      <c r="CX4" s="788"/>
      <c r="CY4" s="789"/>
      <c r="CZ4" s="799" t="s">
        <v>228</v>
      </c>
      <c r="DA4" s="800"/>
      <c r="DB4" s="800"/>
      <c r="DC4" s="800"/>
      <c r="DD4" s="800"/>
      <c r="DE4" s="801"/>
    </row>
    <row r="5" spans="1:109" ht="18" thickBot="1">
      <c r="A5" s="168" t="s">
        <v>35</v>
      </c>
      <c r="B5" s="782" t="s">
        <v>229</v>
      </c>
      <c r="C5" s="780"/>
      <c r="D5" s="783"/>
      <c r="E5" s="170"/>
      <c r="F5" s="170"/>
      <c r="G5" s="171"/>
      <c r="H5" s="782" t="s">
        <v>230</v>
      </c>
      <c r="I5" s="780"/>
      <c r="J5" s="780"/>
      <c r="K5" s="780"/>
      <c r="L5" s="780"/>
      <c r="M5" s="781"/>
      <c r="N5" s="779" t="s">
        <v>231</v>
      </c>
      <c r="O5" s="780"/>
      <c r="P5" s="780"/>
      <c r="Q5" s="780"/>
      <c r="R5" s="780"/>
      <c r="S5" s="781"/>
      <c r="T5" s="779" t="s">
        <v>232</v>
      </c>
      <c r="U5" s="780"/>
      <c r="V5" s="780"/>
      <c r="W5" s="780"/>
      <c r="X5" s="780"/>
      <c r="Y5" s="781"/>
      <c r="Z5" s="779" t="s">
        <v>233</v>
      </c>
      <c r="AA5" s="780"/>
      <c r="AB5" s="780"/>
      <c r="AC5" s="780"/>
      <c r="AD5" s="780"/>
      <c r="AE5" s="781"/>
      <c r="AF5" s="779" t="s">
        <v>234</v>
      </c>
      <c r="AG5" s="780"/>
      <c r="AH5" s="780"/>
      <c r="AI5" s="780"/>
      <c r="AJ5" s="780"/>
      <c r="AK5" s="781"/>
      <c r="AL5" s="779" t="s">
        <v>235</v>
      </c>
      <c r="AM5" s="780"/>
      <c r="AN5" s="780"/>
      <c r="AO5" s="780"/>
      <c r="AP5" s="780"/>
      <c r="AQ5" s="781"/>
      <c r="AR5" s="776" t="s">
        <v>236</v>
      </c>
      <c r="AS5" s="777"/>
      <c r="AT5" s="777"/>
      <c r="AU5" s="777"/>
      <c r="AV5" s="777"/>
      <c r="AW5" s="778"/>
      <c r="AX5" s="779" t="s">
        <v>237</v>
      </c>
      <c r="AY5" s="780"/>
      <c r="AZ5" s="780"/>
      <c r="BA5" s="780"/>
      <c r="BB5" s="780"/>
      <c r="BC5" s="781"/>
      <c r="BD5" s="776" t="s">
        <v>238</v>
      </c>
      <c r="BE5" s="777"/>
      <c r="BF5" s="777"/>
      <c r="BG5" s="777"/>
      <c r="BH5" s="777"/>
      <c r="BI5" s="778"/>
      <c r="BJ5" s="776" t="s">
        <v>239</v>
      </c>
      <c r="BK5" s="777"/>
      <c r="BL5" s="777"/>
      <c r="BM5" s="777"/>
      <c r="BN5" s="777"/>
      <c r="BO5" s="778"/>
      <c r="BP5" s="776" t="s">
        <v>240</v>
      </c>
      <c r="BQ5" s="777"/>
      <c r="BR5" s="777"/>
      <c r="BS5" s="777"/>
      <c r="BT5" s="777"/>
      <c r="BU5" s="778"/>
      <c r="BV5" s="776" t="s">
        <v>241</v>
      </c>
      <c r="BW5" s="777"/>
      <c r="BX5" s="777"/>
      <c r="BY5" s="777"/>
      <c r="BZ5" s="777"/>
      <c r="CA5" s="778"/>
      <c r="CB5" s="776" t="s">
        <v>242</v>
      </c>
      <c r="CC5" s="777"/>
      <c r="CD5" s="777"/>
      <c r="CE5" s="777"/>
      <c r="CF5" s="777"/>
      <c r="CG5" s="778"/>
      <c r="CH5" s="776" t="s">
        <v>243</v>
      </c>
      <c r="CI5" s="777"/>
      <c r="CJ5" s="777"/>
      <c r="CK5" s="777"/>
      <c r="CL5" s="777"/>
      <c r="CM5" s="778"/>
      <c r="CN5" s="776" t="s">
        <v>244</v>
      </c>
      <c r="CO5" s="777"/>
      <c r="CP5" s="777"/>
      <c r="CQ5" s="777"/>
      <c r="CR5" s="777"/>
      <c r="CS5" s="778"/>
      <c r="CT5" s="776" t="s">
        <v>245</v>
      </c>
      <c r="CU5" s="777"/>
      <c r="CV5" s="777"/>
      <c r="CW5" s="777"/>
      <c r="CX5" s="777"/>
      <c r="CY5" s="778"/>
      <c r="CZ5" s="776" t="s">
        <v>246</v>
      </c>
      <c r="DA5" s="777"/>
      <c r="DB5" s="777"/>
      <c r="DC5" s="777"/>
      <c r="DD5" s="777"/>
      <c r="DE5" s="778"/>
    </row>
    <row r="6" spans="1:109" s="1" customFormat="1" ht="17">
      <c r="A6" s="169"/>
      <c r="B6" s="172" t="s">
        <v>247</v>
      </c>
      <c r="C6" s="173" t="s">
        <v>248</v>
      </c>
      <c r="D6" s="174" t="s">
        <v>249</v>
      </c>
      <c r="E6" s="175" t="s">
        <v>250</v>
      </c>
      <c r="F6" s="176" t="s">
        <v>250</v>
      </c>
      <c r="G6" s="177" t="s">
        <v>250</v>
      </c>
      <c r="H6" s="172" t="s">
        <v>247</v>
      </c>
      <c r="I6" s="173" t="s">
        <v>248</v>
      </c>
      <c r="J6" s="174" t="s">
        <v>249</v>
      </c>
      <c r="K6" s="175" t="s">
        <v>250</v>
      </c>
      <c r="L6" s="176" t="s">
        <v>250</v>
      </c>
      <c r="M6" s="177" t="s">
        <v>250</v>
      </c>
      <c r="N6" s="172" t="s">
        <v>247</v>
      </c>
      <c r="O6" s="173" t="s">
        <v>248</v>
      </c>
      <c r="P6" s="174" t="s">
        <v>249</v>
      </c>
      <c r="Q6" s="175" t="s">
        <v>250</v>
      </c>
      <c r="R6" s="176" t="s">
        <v>250</v>
      </c>
      <c r="S6" s="177" t="s">
        <v>250</v>
      </c>
      <c r="T6" s="172" t="s">
        <v>247</v>
      </c>
      <c r="U6" s="173" t="s">
        <v>248</v>
      </c>
      <c r="V6" s="174" t="s">
        <v>249</v>
      </c>
      <c r="W6" s="175" t="s">
        <v>250</v>
      </c>
      <c r="X6" s="176" t="s">
        <v>250</v>
      </c>
      <c r="Y6" s="177" t="s">
        <v>250</v>
      </c>
      <c r="Z6" s="172" t="s">
        <v>247</v>
      </c>
      <c r="AA6" s="173" t="s">
        <v>248</v>
      </c>
      <c r="AB6" s="174" t="s">
        <v>249</v>
      </c>
      <c r="AC6" s="175" t="s">
        <v>250</v>
      </c>
      <c r="AD6" s="176" t="s">
        <v>250</v>
      </c>
      <c r="AE6" s="177" t="s">
        <v>250</v>
      </c>
      <c r="AF6" s="172" t="s">
        <v>247</v>
      </c>
      <c r="AG6" s="173" t="s">
        <v>248</v>
      </c>
      <c r="AH6" s="174" t="s">
        <v>249</v>
      </c>
      <c r="AI6" s="175" t="s">
        <v>250</v>
      </c>
      <c r="AJ6" s="176" t="s">
        <v>250</v>
      </c>
      <c r="AK6" s="177" t="s">
        <v>250</v>
      </c>
      <c r="AL6" s="172" t="s">
        <v>247</v>
      </c>
      <c r="AM6" s="173" t="s">
        <v>248</v>
      </c>
      <c r="AN6" s="174" t="s">
        <v>249</v>
      </c>
      <c r="AO6" s="175" t="s">
        <v>250</v>
      </c>
      <c r="AP6" s="176" t="s">
        <v>250</v>
      </c>
      <c r="AQ6" s="177" t="s">
        <v>250</v>
      </c>
      <c r="AR6" s="172" t="s">
        <v>247</v>
      </c>
      <c r="AS6" s="173" t="s">
        <v>248</v>
      </c>
      <c r="AT6" s="174" t="s">
        <v>249</v>
      </c>
      <c r="AU6" s="175" t="s">
        <v>250</v>
      </c>
      <c r="AV6" s="176" t="s">
        <v>250</v>
      </c>
      <c r="AW6" s="177" t="s">
        <v>250</v>
      </c>
      <c r="AX6" s="172" t="s">
        <v>247</v>
      </c>
      <c r="AY6" s="173" t="s">
        <v>248</v>
      </c>
      <c r="AZ6" s="174" t="s">
        <v>249</v>
      </c>
      <c r="BA6" s="175" t="s">
        <v>250</v>
      </c>
      <c r="BB6" s="176" t="s">
        <v>250</v>
      </c>
      <c r="BC6" s="177" t="s">
        <v>250</v>
      </c>
      <c r="BD6" s="172" t="s">
        <v>247</v>
      </c>
      <c r="BE6" s="173" t="s">
        <v>248</v>
      </c>
      <c r="BF6" s="174" t="s">
        <v>249</v>
      </c>
      <c r="BG6" s="175" t="s">
        <v>250</v>
      </c>
      <c r="BH6" s="176" t="s">
        <v>250</v>
      </c>
      <c r="BI6" s="177" t="s">
        <v>250</v>
      </c>
      <c r="BJ6" s="172" t="s">
        <v>247</v>
      </c>
      <c r="BK6" s="173" t="s">
        <v>248</v>
      </c>
      <c r="BL6" s="174" t="s">
        <v>249</v>
      </c>
      <c r="BM6" s="175" t="s">
        <v>250</v>
      </c>
      <c r="BN6" s="176" t="s">
        <v>250</v>
      </c>
      <c r="BO6" s="177" t="s">
        <v>250</v>
      </c>
      <c r="BP6" s="172" t="s">
        <v>247</v>
      </c>
      <c r="BQ6" s="173" t="s">
        <v>248</v>
      </c>
      <c r="BR6" s="174" t="s">
        <v>249</v>
      </c>
      <c r="BS6" s="175" t="s">
        <v>250</v>
      </c>
      <c r="BT6" s="176" t="s">
        <v>250</v>
      </c>
      <c r="BU6" s="177" t="s">
        <v>250</v>
      </c>
      <c r="BV6" s="172" t="s">
        <v>247</v>
      </c>
      <c r="BW6" s="173" t="s">
        <v>248</v>
      </c>
      <c r="BX6" s="174" t="s">
        <v>249</v>
      </c>
      <c r="BY6" s="175" t="s">
        <v>250</v>
      </c>
      <c r="BZ6" s="176" t="s">
        <v>250</v>
      </c>
      <c r="CA6" s="177" t="s">
        <v>250</v>
      </c>
      <c r="CB6" s="172" t="s">
        <v>247</v>
      </c>
      <c r="CC6" s="173" t="s">
        <v>248</v>
      </c>
      <c r="CD6" s="174" t="s">
        <v>249</v>
      </c>
      <c r="CE6" s="175" t="s">
        <v>250</v>
      </c>
      <c r="CF6" s="176" t="s">
        <v>250</v>
      </c>
      <c r="CG6" s="177" t="s">
        <v>250</v>
      </c>
      <c r="CH6" s="172" t="s">
        <v>247</v>
      </c>
      <c r="CI6" s="173" t="s">
        <v>248</v>
      </c>
      <c r="CJ6" s="174" t="s">
        <v>249</v>
      </c>
      <c r="CK6" s="175" t="s">
        <v>250</v>
      </c>
      <c r="CL6" s="176" t="s">
        <v>250</v>
      </c>
      <c r="CM6" s="177" t="s">
        <v>250</v>
      </c>
      <c r="CN6" s="172" t="s">
        <v>247</v>
      </c>
      <c r="CO6" s="173" t="s">
        <v>248</v>
      </c>
      <c r="CP6" s="174" t="s">
        <v>249</v>
      </c>
      <c r="CQ6" s="175" t="s">
        <v>250</v>
      </c>
      <c r="CR6" s="176" t="s">
        <v>250</v>
      </c>
      <c r="CS6" s="177" t="s">
        <v>250</v>
      </c>
      <c r="CT6" s="172" t="s">
        <v>247</v>
      </c>
      <c r="CU6" s="173" t="s">
        <v>248</v>
      </c>
      <c r="CV6" s="174" t="s">
        <v>249</v>
      </c>
      <c r="CW6" s="175" t="s">
        <v>250</v>
      </c>
      <c r="CX6" s="176" t="s">
        <v>250</v>
      </c>
      <c r="CY6" s="177" t="s">
        <v>250</v>
      </c>
      <c r="CZ6" s="172" t="s">
        <v>247</v>
      </c>
      <c r="DA6" s="173" t="s">
        <v>248</v>
      </c>
      <c r="DB6" s="174" t="s">
        <v>249</v>
      </c>
      <c r="DC6" s="175" t="s">
        <v>250</v>
      </c>
      <c r="DD6" s="176" t="s">
        <v>250</v>
      </c>
      <c r="DE6" s="177" t="s">
        <v>250</v>
      </c>
    </row>
    <row r="7" spans="1:109" s="14" customFormat="1" ht="31" customHeight="1" thickBot="1">
      <c r="A7" s="178" t="s">
        <v>220</v>
      </c>
      <c r="B7" s="275" t="s">
        <v>251</v>
      </c>
      <c r="C7" s="274" t="s">
        <v>252</v>
      </c>
      <c r="D7" s="273" t="s">
        <v>253</v>
      </c>
      <c r="E7" s="272" t="s">
        <v>254</v>
      </c>
      <c r="F7" s="271" t="s">
        <v>255</v>
      </c>
      <c r="G7" s="270" t="s">
        <v>256</v>
      </c>
      <c r="H7" s="275" t="s">
        <v>251</v>
      </c>
      <c r="I7" s="274" t="s">
        <v>252</v>
      </c>
      <c r="J7" s="273" t="s">
        <v>253</v>
      </c>
      <c r="K7" s="272" t="s">
        <v>254</v>
      </c>
      <c r="L7" s="271" t="s">
        <v>255</v>
      </c>
      <c r="M7" s="270" t="s">
        <v>256</v>
      </c>
      <c r="N7" s="275" t="s">
        <v>251</v>
      </c>
      <c r="O7" s="274" t="s">
        <v>252</v>
      </c>
      <c r="P7" s="273" t="s">
        <v>253</v>
      </c>
      <c r="Q7" s="272" t="s">
        <v>254</v>
      </c>
      <c r="R7" s="271" t="s">
        <v>255</v>
      </c>
      <c r="S7" s="270" t="s">
        <v>256</v>
      </c>
      <c r="T7" s="275" t="s">
        <v>251</v>
      </c>
      <c r="U7" s="274" t="s">
        <v>252</v>
      </c>
      <c r="V7" s="273" t="s">
        <v>253</v>
      </c>
      <c r="W7" s="272" t="s">
        <v>254</v>
      </c>
      <c r="X7" s="271" t="s">
        <v>255</v>
      </c>
      <c r="Y7" s="270" t="s">
        <v>256</v>
      </c>
      <c r="Z7" s="275" t="s">
        <v>251</v>
      </c>
      <c r="AA7" s="274" t="s">
        <v>252</v>
      </c>
      <c r="AB7" s="273" t="s">
        <v>253</v>
      </c>
      <c r="AC7" s="272" t="s">
        <v>254</v>
      </c>
      <c r="AD7" s="271" t="s">
        <v>255</v>
      </c>
      <c r="AE7" s="270" t="s">
        <v>256</v>
      </c>
      <c r="AF7" s="275" t="s">
        <v>251</v>
      </c>
      <c r="AG7" s="274" t="s">
        <v>252</v>
      </c>
      <c r="AH7" s="273" t="s">
        <v>253</v>
      </c>
      <c r="AI7" s="272" t="s">
        <v>254</v>
      </c>
      <c r="AJ7" s="271" t="s">
        <v>255</v>
      </c>
      <c r="AK7" s="270" t="s">
        <v>256</v>
      </c>
      <c r="AL7" s="275" t="s">
        <v>251</v>
      </c>
      <c r="AM7" s="274" t="s">
        <v>252</v>
      </c>
      <c r="AN7" s="273" t="s">
        <v>253</v>
      </c>
      <c r="AO7" s="272" t="s">
        <v>254</v>
      </c>
      <c r="AP7" s="271" t="s">
        <v>255</v>
      </c>
      <c r="AQ7" s="270" t="s">
        <v>256</v>
      </c>
      <c r="AR7" s="275" t="s">
        <v>251</v>
      </c>
      <c r="AS7" s="274" t="s">
        <v>252</v>
      </c>
      <c r="AT7" s="273" t="s">
        <v>253</v>
      </c>
      <c r="AU7" s="272" t="s">
        <v>254</v>
      </c>
      <c r="AV7" s="271" t="s">
        <v>255</v>
      </c>
      <c r="AW7" s="270" t="s">
        <v>256</v>
      </c>
      <c r="AX7" s="275" t="s">
        <v>251</v>
      </c>
      <c r="AY7" s="274" t="s">
        <v>252</v>
      </c>
      <c r="AZ7" s="273" t="s">
        <v>253</v>
      </c>
      <c r="BA7" s="272" t="s">
        <v>254</v>
      </c>
      <c r="BB7" s="271" t="s">
        <v>255</v>
      </c>
      <c r="BC7" s="270" t="s">
        <v>256</v>
      </c>
      <c r="BD7" s="275" t="s">
        <v>251</v>
      </c>
      <c r="BE7" s="274" t="s">
        <v>252</v>
      </c>
      <c r="BF7" s="273" t="s">
        <v>253</v>
      </c>
      <c r="BG7" s="272" t="s">
        <v>254</v>
      </c>
      <c r="BH7" s="271" t="s">
        <v>255</v>
      </c>
      <c r="BI7" s="270" t="s">
        <v>256</v>
      </c>
      <c r="BJ7" s="275" t="s">
        <v>251</v>
      </c>
      <c r="BK7" s="274" t="s">
        <v>252</v>
      </c>
      <c r="BL7" s="273" t="s">
        <v>253</v>
      </c>
      <c r="BM7" s="272" t="s">
        <v>254</v>
      </c>
      <c r="BN7" s="271" t="s">
        <v>255</v>
      </c>
      <c r="BO7" s="270" t="s">
        <v>256</v>
      </c>
      <c r="BP7" s="275" t="s">
        <v>251</v>
      </c>
      <c r="BQ7" s="274" t="s">
        <v>252</v>
      </c>
      <c r="BR7" s="273" t="s">
        <v>253</v>
      </c>
      <c r="BS7" s="272" t="s">
        <v>254</v>
      </c>
      <c r="BT7" s="271" t="s">
        <v>255</v>
      </c>
      <c r="BU7" s="270" t="s">
        <v>256</v>
      </c>
      <c r="BV7" s="275" t="s">
        <v>251</v>
      </c>
      <c r="BW7" s="274" t="s">
        <v>252</v>
      </c>
      <c r="BX7" s="273" t="s">
        <v>253</v>
      </c>
      <c r="BY7" s="272" t="s">
        <v>254</v>
      </c>
      <c r="BZ7" s="271" t="s">
        <v>255</v>
      </c>
      <c r="CA7" s="270" t="s">
        <v>256</v>
      </c>
      <c r="CB7" s="275" t="s">
        <v>251</v>
      </c>
      <c r="CC7" s="274" t="s">
        <v>252</v>
      </c>
      <c r="CD7" s="273" t="s">
        <v>253</v>
      </c>
      <c r="CE7" s="272" t="s">
        <v>254</v>
      </c>
      <c r="CF7" s="271" t="s">
        <v>255</v>
      </c>
      <c r="CG7" s="270" t="s">
        <v>256</v>
      </c>
      <c r="CH7" s="275" t="s">
        <v>251</v>
      </c>
      <c r="CI7" s="274" t="s">
        <v>252</v>
      </c>
      <c r="CJ7" s="273" t="s">
        <v>253</v>
      </c>
      <c r="CK7" s="272" t="s">
        <v>254</v>
      </c>
      <c r="CL7" s="271" t="s">
        <v>255</v>
      </c>
      <c r="CM7" s="270" t="s">
        <v>256</v>
      </c>
      <c r="CN7" s="275" t="s">
        <v>251</v>
      </c>
      <c r="CO7" s="274" t="s">
        <v>252</v>
      </c>
      <c r="CP7" s="273" t="s">
        <v>253</v>
      </c>
      <c r="CQ7" s="272" t="s">
        <v>254</v>
      </c>
      <c r="CR7" s="271" t="s">
        <v>255</v>
      </c>
      <c r="CS7" s="270" t="s">
        <v>256</v>
      </c>
      <c r="CT7" s="275" t="s">
        <v>251</v>
      </c>
      <c r="CU7" s="274" t="s">
        <v>252</v>
      </c>
      <c r="CV7" s="273" t="s">
        <v>253</v>
      </c>
      <c r="CW7" s="272" t="s">
        <v>254</v>
      </c>
      <c r="CX7" s="271" t="s">
        <v>255</v>
      </c>
      <c r="CY7" s="270" t="s">
        <v>256</v>
      </c>
      <c r="CZ7" s="275" t="s">
        <v>251</v>
      </c>
      <c r="DA7" s="274" t="s">
        <v>252</v>
      </c>
      <c r="DB7" s="273" t="s">
        <v>253</v>
      </c>
      <c r="DC7" s="272" t="s">
        <v>254</v>
      </c>
      <c r="DD7" s="271" t="s">
        <v>255</v>
      </c>
      <c r="DE7" s="270" t="s">
        <v>256</v>
      </c>
    </row>
    <row r="8" spans="1:109" ht="17" thickBot="1">
      <c r="A8" s="340" t="str">
        <f>'Class Summaries'!A5</f>
        <v>班级平均分
Class Average</v>
      </c>
      <c r="B8" s="341">
        <f t="shared" ref="B8:AG8" si="0">IF(SUM(B9:B31)=0,"",AVERAGE(B9:B31))</f>
        <v>62</v>
      </c>
      <c r="C8" s="341">
        <f t="shared" si="0"/>
        <v>70</v>
      </c>
      <c r="D8" s="342">
        <f t="shared" si="0"/>
        <v>0.88571428571428579</v>
      </c>
      <c r="E8" s="341">
        <f t="shared" si="0"/>
        <v>22.666666666666668</v>
      </c>
      <c r="F8" s="341">
        <f t="shared" si="0"/>
        <v>26</v>
      </c>
      <c r="G8" s="343">
        <f t="shared" si="0"/>
        <v>0.87179487179487203</v>
      </c>
      <c r="H8" s="341">
        <f t="shared" si="0"/>
        <v>90.6</v>
      </c>
      <c r="I8" s="341">
        <f t="shared" si="0"/>
        <v>100</v>
      </c>
      <c r="J8" s="342">
        <f t="shared" si="0"/>
        <v>0.90600000000000014</v>
      </c>
      <c r="K8" s="341">
        <f t="shared" si="0"/>
        <v>11.733333333333333</v>
      </c>
      <c r="L8" s="341">
        <f t="shared" si="0"/>
        <v>15</v>
      </c>
      <c r="M8" s="343">
        <f t="shared" si="0"/>
        <v>0.78222222222222215</v>
      </c>
      <c r="N8" s="341">
        <f t="shared" si="0"/>
        <v>62.8</v>
      </c>
      <c r="O8" s="341">
        <f t="shared" si="0"/>
        <v>70</v>
      </c>
      <c r="P8" s="342">
        <f t="shared" si="0"/>
        <v>0.89714285714285724</v>
      </c>
      <c r="Q8" s="341">
        <f t="shared" si="0"/>
        <v>28.066666666666666</v>
      </c>
      <c r="R8" s="341">
        <f t="shared" si="0"/>
        <v>30</v>
      </c>
      <c r="S8" s="343">
        <f t="shared" si="0"/>
        <v>0.9355555555555557</v>
      </c>
      <c r="T8" s="341">
        <f t="shared" si="0"/>
        <v>88.666666666666671</v>
      </c>
      <c r="U8" s="341">
        <f t="shared" si="0"/>
        <v>100</v>
      </c>
      <c r="V8" s="342">
        <f t="shared" si="0"/>
        <v>0.88666666666666671</v>
      </c>
      <c r="W8" s="341">
        <f t="shared" si="0"/>
        <v>11.533333333333333</v>
      </c>
      <c r="X8" s="341">
        <f t="shared" si="0"/>
        <v>16</v>
      </c>
      <c r="Y8" s="343">
        <f t="shared" si="0"/>
        <v>0.72083333333333333</v>
      </c>
      <c r="Z8" s="341">
        <f t="shared" si="0"/>
        <v>84</v>
      </c>
      <c r="AA8" s="341">
        <f t="shared" si="0"/>
        <v>100</v>
      </c>
      <c r="AB8" s="342">
        <f t="shared" si="0"/>
        <v>0.84</v>
      </c>
      <c r="AC8" s="341">
        <f t="shared" si="0"/>
        <v>19.533333333333335</v>
      </c>
      <c r="AD8" s="341">
        <f t="shared" si="0"/>
        <v>26</v>
      </c>
      <c r="AE8" s="343">
        <f t="shared" si="0"/>
        <v>0.75128205128205117</v>
      </c>
      <c r="AF8" s="341">
        <f t="shared" si="0"/>
        <v>85.13333333333334</v>
      </c>
      <c r="AG8" s="341">
        <f t="shared" si="0"/>
        <v>100</v>
      </c>
      <c r="AH8" s="342">
        <f t="shared" ref="AH8:BM8" si="1">IF(SUM(AH9:AH31)=0,"",AVERAGE(AH9:AH31))</f>
        <v>0.85133333333333339</v>
      </c>
      <c r="AI8" s="341">
        <f t="shared" si="1"/>
        <v>17.133333333333333</v>
      </c>
      <c r="AJ8" s="341">
        <f t="shared" si="1"/>
        <v>24</v>
      </c>
      <c r="AK8" s="343">
        <f t="shared" si="1"/>
        <v>0.71388888888888868</v>
      </c>
      <c r="AL8" s="341">
        <f t="shared" si="1"/>
        <v>87.86666666666666</v>
      </c>
      <c r="AM8" s="341">
        <f t="shared" si="1"/>
        <v>100</v>
      </c>
      <c r="AN8" s="342">
        <f t="shared" si="1"/>
        <v>0.87866666666666682</v>
      </c>
      <c r="AO8" s="341">
        <f t="shared" si="1"/>
        <v>9.1333333333333329</v>
      </c>
      <c r="AP8" s="341">
        <f t="shared" si="1"/>
        <v>13</v>
      </c>
      <c r="AQ8" s="343">
        <f t="shared" si="1"/>
        <v>0.70256410256410262</v>
      </c>
      <c r="AR8" s="341">
        <f t="shared" si="1"/>
        <v>62.785714285714285</v>
      </c>
      <c r="AS8" s="341">
        <f t="shared" si="1"/>
        <v>70</v>
      </c>
      <c r="AT8" s="342">
        <f t="shared" si="1"/>
        <v>0.89693877551020429</v>
      </c>
      <c r="AU8" s="341">
        <f t="shared" si="1"/>
        <v>9.5</v>
      </c>
      <c r="AV8" s="341">
        <f t="shared" si="1"/>
        <v>12</v>
      </c>
      <c r="AW8" s="343">
        <f t="shared" si="1"/>
        <v>0.79166666666666663</v>
      </c>
      <c r="AX8" s="341">
        <f t="shared" si="1"/>
        <v>60.5</v>
      </c>
      <c r="AY8" s="341">
        <f t="shared" si="1"/>
        <v>58.8</v>
      </c>
      <c r="AZ8" s="342" t="e">
        <f t="shared" si="1"/>
        <v>#DIV/0!</v>
      </c>
      <c r="BA8" s="341">
        <f t="shared" si="1"/>
        <v>33.633333333333333</v>
      </c>
      <c r="BB8" s="341">
        <f t="shared" si="1"/>
        <v>37</v>
      </c>
      <c r="BC8" s="343">
        <f t="shared" si="1"/>
        <v>0.90900900900900905</v>
      </c>
      <c r="BD8" s="341" t="str">
        <f t="shared" si="1"/>
        <v/>
      </c>
      <c r="BE8" s="341" t="str">
        <f t="shared" si="1"/>
        <v/>
      </c>
      <c r="BF8" s="342" t="str">
        <f t="shared" si="1"/>
        <v/>
      </c>
      <c r="BG8" s="341" t="str">
        <f t="shared" si="1"/>
        <v/>
      </c>
      <c r="BH8" s="341" t="str">
        <f t="shared" si="1"/>
        <v/>
      </c>
      <c r="BI8" s="343" t="str">
        <f t="shared" si="1"/>
        <v/>
      </c>
      <c r="BJ8" s="341" t="str">
        <f t="shared" si="1"/>
        <v/>
      </c>
      <c r="BK8" s="341" t="str">
        <f t="shared" si="1"/>
        <v/>
      </c>
      <c r="BL8" s="342" t="str">
        <f t="shared" si="1"/>
        <v/>
      </c>
      <c r="BM8" s="341" t="str">
        <f t="shared" si="1"/>
        <v/>
      </c>
      <c r="BN8" s="341" t="str">
        <f t="shared" ref="BN8:CS8" si="2">IF(SUM(BN9:BN31)=0,"",AVERAGE(BN9:BN31))</f>
        <v/>
      </c>
      <c r="BO8" s="343" t="str">
        <f t="shared" si="2"/>
        <v/>
      </c>
      <c r="BP8" s="341" t="str">
        <f t="shared" si="2"/>
        <v/>
      </c>
      <c r="BQ8" s="341" t="str">
        <f t="shared" si="2"/>
        <v/>
      </c>
      <c r="BR8" s="342" t="str">
        <f t="shared" si="2"/>
        <v/>
      </c>
      <c r="BS8" s="341" t="str">
        <f t="shared" si="2"/>
        <v/>
      </c>
      <c r="BT8" s="341" t="str">
        <f t="shared" si="2"/>
        <v/>
      </c>
      <c r="BU8" s="343" t="str">
        <f t="shared" si="2"/>
        <v/>
      </c>
      <c r="BV8" s="341" t="str">
        <f t="shared" si="2"/>
        <v/>
      </c>
      <c r="BW8" s="341" t="str">
        <f t="shared" si="2"/>
        <v/>
      </c>
      <c r="BX8" s="342" t="str">
        <f t="shared" si="2"/>
        <v/>
      </c>
      <c r="BY8" s="341" t="str">
        <f t="shared" si="2"/>
        <v/>
      </c>
      <c r="BZ8" s="341" t="str">
        <f t="shared" si="2"/>
        <v/>
      </c>
      <c r="CA8" s="343" t="str">
        <f t="shared" si="2"/>
        <v/>
      </c>
      <c r="CB8" s="341" t="str">
        <f t="shared" si="2"/>
        <v/>
      </c>
      <c r="CC8" s="341" t="str">
        <f t="shared" si="2"/>
        <v/>
      </c>
      <c r="CD8" s="342" t="str">
        <f t="shared" si="2"/>
        <v/>
      </c>
      <c r="CE8" s="341" t="str">
        <f t="shared" si="2"/>
        <v/>
      </c>
      <c r="CF8" s="341" t="str">
        <f t="shared" si="2"/>
        <v/>
      </c>
      <c r="CG8" s="343" t="str">
        <f t="shared" si="2"/>
        <v/>
      </c>
      <c r="CH8" s="341" t="str">
        <f t="shared" si="2"/>
        <v/>
      </c>
      <c r="CI8" s="341" t="str">
        <f t="shared" si="2"/>
        <v/>
      </c>
      <c r="CJ8" s="342" t="str">
        <f t="shared" si="2"/>
        <v/>
      </c>
      <c r="CK8" s="341" t="str">
        <f t="shared" si="2"/>
        <v/>
      </c>
      <c r="CL8" s="341" t="str">
        <f t="shared" si="2"/>
        <v/>
      </c>
      <c r="CM8" s="343" t="str">
        <f t="shared" si="2"/>
        <v/>
      </c>
      <c r="CN8" s="341" t="str">
        <f t="shared" si="2"/>
        <v/>
      </c>
      <c r="CO8" s="341" t="str">
        <f t="shared" si="2"/>
        <v/>
      </c>
      <c r="CP8" s="342" t="str">
        <f t="shared" si="2"/>
        <v/>
      </c>
      <c r="CQ8" s="341" t="str">
        <f t="shared" si="2"/>
        <v/>
      </c>
      <c r="CR8" s="341" t="str">
        <f t="shared" si="2"/>
        <v/>
      </c>
      <c r="CS8" s="343" t="str">
        <f t="shared" si="2"/>
        <v/>
      </c>
      <c r="CT8" s="341" t="str">
        <f t="shared" ref="CT8:DE8" si="3">IF(SUM(CT9:CT31)=0,"",AVERAGE(CT9:CT31))</f>
        <v/>
      </c>
      <c r="CU8" s="341" t="str">
        <f t="shared" si="3"/>
        <v/>
      </c>
      <c r="CV8" s="342" t="str">
        <f t="shared" si="3"/>
        <v/>
      </c>
      <c r="CW8" s="341" t="str">
        <f t="shared" si="3"/>
        <v/>
      </c>
      <c r="CX8" s="341" t="str">
        <f t="shared" si="3"/>
        <v/>
      </c>
      <c r="CY8" s="343" t="str">
        <f t="shared" si="3"/>
        <v/>
      </c>
      <c r="CZ8" s="341" t="str">
        <f t="shared" si="3"/>
        <v/>
      </c>
      <c r="DA8" s="341" t="str">
        <f t="shared" si="3"/>
        <v/>
      </c>
      <c r="DB8" s="342" t="str">
        <f t="shared" si="3"/>
        <v/>
      </c>
      <c r="DC8" s="341" t="str">
        <f t="shared" si="3"/>
        <v/>
      </c>
      <c r="DD8" s="341" t="str">
        <f t="shared" si="3"/>
        <v/>
      </c>
      <c r="DE8" s="344" t="str">
        <f t="shared" si="3"/>
        <v/>
      </c>
    </row>
    <row r="9" spans="1:109">
      <c r="A9" s="277" t="str">
        <f>'Class Summaries'!A6</f>
        <v>Student 1</v>
      </c>
      <c r="B9" s="180">
        <v>58</v>
      </c>
      <c r="C9" s="179">
        <v>70</v>
      </c>
      <c r="D9" s="505">
        <f>IF(SUM(B9)=0,"",SUM(B9/C9))</f>
        <v>0.82857142857142863</v>
      </c>
      <c r="E9" s="502">
        <v>20</v>
      </c>
      <c r="F9" s="503">
        <v>26</v>
      </c>
      <c r="G9" s="504">
        <f>IF(SUM(E9)=0,"",SUM(E9/F9))</f>
        <v>0.76923076923076927</v>
      </c>
      <c r="H9" s="502">
        <v>94</v>
      </c>
      <c r="I9" s="179">
        <v>100</v>
      </c>
      <c r="J9" s="505">
        <f>IF(SUM(H9)=0,"",SUM(H9/I9))</f>
        <v>0.94</v>
      </c>
      <c r="K9" s="502">
        <v>13</v>
      </c>
      <c r="L9" s="179">
        <v>15</v>
      </c>
      <c r="M9" s="504">
        <f>IF(SUM(K9)=0,"",SUM(K9/L9))</f>
        <v>0.8666666666666667</v>
      </c>
      <c r="N9" s="502">
        <v>64</v>
      </c>
      <c r="O9" s="179">
        <v>70</v>
      </c>
      <c r="P9" s="505">
        <f>IF(SUM(N9)=0,"",SUM(N9/O9))</f>
        <v>0.91428571428571426</v>
      </c>
      <c r="Q9" s="502">
        <v>30</v>
      </c>
      <c r="R9" s="503">
        <v>30</v>
      </c>
      <c r="S9" s="504">
        <f>IF(SUM(Q9)=0,"",SUM(Q9/R9))</f>
        <v>1</v>
      </c>
      <c r="T9" s="502">
        <v>72</v>
      </c>
      <c r="U9" s="179">
        <v>100</v>
      </c>
      <c r="V9" s="505">
        <f>IF(SUM(T9)=0,"",SUM(T9/U9))</f>
        <v>0.72</v>
      </c>
      <c r="W9" s="502">
        <v>7</v>
      </c>
      <c r="X9" s="503">
        <v>16</v>
      </c>
      <c r="Y9" s="504">
        <f>IF(SUM(W9)=0,"",SUM(W9/X9))</f>
        <v>0.4375</v>
      </c>
      <c r="Z9" s="502">
        <v>81</v>
      </c>
      <c r="AA9" s="179">
        <v>100</v>
      </c>
      <c r="AB9" s="505">
        <f>IF(SUM(Z9)=0,"",SUM(Z9/AA9))</f>
        <v>0.81</v>
      </c>
      <c r="AC9" s="502">
        <v>16</v>
      </c>
      <c r="AD9" s="503">
        <v>26</v>
      </c>
      <c r="AE9" s="504">
        <f>IF(SUM(AC9)=0,"",SUM(AC9/AD9))</f>
        <v>0.61538461538461542</v>
      </c>
      <c r="AF9" s="502">
        <v>72</v>
      </c>
      <c r="AG9" s="179">
        <v>100</v>
      </c>
      <c r="AH9" s="505">
        <f>IF(SUM(AF9)=0,"",SUM(AF9/AG9))</f>
        <v>0.72</v>
      </c>
      <c r="AI9" s="502">
        <v>18</v>
      </c>
      <c r="AJ9" s="503">
        <v>24</v>
      </c>
      <c r="AK9" s="504">
        <f>IF(SUM(AI9)=0,"",SUM(AI9/AJ9))</f>
        <v>0.75</v>
      </c>
      <c r="AL9" s="502">
        <v>88</v>
      </c>
      <c r="AM9" s="179">
        <v>100</v>
      </c>
      <c r="AN9" s="505">
        <f>IF(SUM(AL9)=0,"",SUM(AL9/AM9))</f>
        <v>0.88</v>
      </c>
      <c r="AO9" s="502">
        <v>7</v>
      </c>
      <c r="AP9" s="503">
        <v>13</v>
      </c>
      <c r="AQ9" s="504">
        <f>IF(SUM(AO9)=0,"",SUM(AO9/AP9))</f>
        <v>0.53846153846153844</v>
      </c>
      <c r="AR9" s="502">
        <v>61</v>
      </c>
      <c r="AS9" s="179">
        <v>70</v>
      </c>
      <c r="AT9" s="505">
        <f>IF(SUM(AR9)=0,"",SUM(AR9/AS9))</f>
        <v>0.87142857142857144</v>
      </c>
      <c r="AU9" s="502">
        <v>8</v>
      </c>
      <c r="AV9" s="503">
        <v>12</v>
      </c>
      <c r="AW9" s="504">
        <f>IF(SUM(AU9)=0,"",SUM(AU9/AV9))</f>
        <v>0.66666666666666663</v>
      </c>
      <c r="AX9" s="502">
        <v>62</v>
      </c>
      <c r="AY9" s="179">
        <v>63</v>
      </c>
      <c r="AZ9" s="505">
        <f>IF(SUM(AX9)=0,"",SUM(AX9/AY9))</f>
        <v>0.98412698412698407</v>
      </c>
      <c r="BA9" s="502">
        <v>33</v>
      </c>
      <c r="BB9" s="503">
        <v>37</v>
      </c>
      <c r="BC9" s="504">
        <f>IF(SUM(BA9)=0,"",SUM(BA9/BB9))</f>
        <v>0.89189189189189189</v>
      </c>
      <c r="BD9" s="502"/>
      <c r="BE9" s="179"/>
      <c r="BF9" s="505" t="str">
        <f>IF(SUM(BD9)=0,"",SUM(BD9/BE9))</f>
        <v/>
      </c>
      <c r="BG9" s="502"/>
      <c r="BH9" s="503"/>
      <c r="BI9" s="504" t="str">
        <f>IF(SUM(BG9)=0,"",SUM(BG9/BH9))</f>
        <v/>
      </c>
      <c r="BJ9" s="502"/>
      <c r="BK9" s="179"/>
      <c r="BL9" s="505" t="str">
        <f>IF(SUM(BJ9)=0,"",SUM(BJ9/BK9))</f>
        <v/>
      </c>
      <c r="BM9" s="502"/>
      <c r="BN9" s="503"/>
      <c r="BO9" s="504" t="str">
        <f>IF(SUM(BM9)=0,"",SUM(BM9/BN9))</f>
        <v/>
      </c>
      <c r="BP9" s="502"/>
      <c r="BQ9" s="179"/>
      <c r="BR9" s="505" t="str">
        <f>IF(SUM(BP9)=0,"",SUM(BP9/BQ9))</f>
        <v/>
      </c>
      <c r="BS9" s="502"/>
      <c r="BT9" s="503"/>
      <c r="BU9" s="504" t="str">
        <f>IF(SUM(BS9)=0,"",SUM(BS9/BT9))</f>
        <v/>
      </c>
      <c r="BV9" s="502"/>
      <c r="BW9" s="179"/>
      <c r="BX9" s="505" t="str">
        <f>IF(SUM(BV9)=0,"",SUM(BV9/BW9))</f>
        <v/>
      </c>
      <c r="BY9" s="502"/>
      <c r="BZ9" s="503"/>
      <c r="CA9" s="504" t="str">
        <f>IF(SUM(BY9)=0,"",SUM(BY9/BZ9))</f>
        <v/>
      </c>
      <c r="CB9" s="502"/>
      <c r="CC9" s="179"/>
      <c r="CD9" s="505" t="str">
        <f>IF(SUM(CB9)=0,"",SUM(CB9/CC9))</f>
        <v/>
      </c>
      <c r="CE9" s="502"/>
      <c r="CF9" s="503"/>
      <c r="CG9" s="504" t="str">
        <f>IF(SUM(CE9)=0,"",SUM(CE9/CF9))</f>
        <v/>
      </c>
      <c r="CH9" s="502"/>
      <c r="CI9" s="179"/>
      <c r="CJ9" s="505" t="str">
        <f>IF(SUM(CH9)=0,"",SUM(CH9/CI9))</f>
        <v/>
      </c>
      <c r="CK9" s="502"/>
      <c r="CL9" s="503"/>
      <c r="CM9" s="504" t="str">
        <f>IF(SUM(CK9)=0,"",SUM(CK9/CL9))</f>
        <v/>
      </c>
      <c r="CN9" s="502"/>
      <c r="CO9" s="179"/>
      <c r="CP9" s="505" t="str">
        <f>IF(SUM(CN9)=0,"",SUM(CN9/CO9))</f>
        <v/>
      </c>
      <c r="CQ9" s="502"/>
      <c r="CR9" s="503"/>
      <c r="CS9" s="504" t="str">
        <f>IF(SUM(CQ9)=0,"",SUM(CQ9/CR9))</f>
        <v/>
      </c>
      <c r="CT9" s="502"/>
      <c r="CU9" s="179"/>
      <c r="CV9" s="505" t="str">
        <f>IF(SUM(CT9)=0,"",SUM(CT9/CU9))</f>
        <v/>
      </c>
      <c r="CW9" s="502"/>
      <c r="CX9" s="503"/>
      <c r="CY9" s="504" t="str">
        <f>IF(SUM(CW9)=0,"",SUM(CW9/CX9))</f>
        <v/>
      </c>
      <c r="CZ9" s="502"/>
      <c r="DA9" s="179"/>
      <c r="DB9" s="505" t="str">
        <f>IF(SUM(CZ9)=0,"",SUM(CZ9/DA9))</f>
        <v/>
      </c>
      <c r="DC9" s="502"/>
      <c r="DD9" s="503"/>
      <c r="DE9" s="504" t="str">
        <f>IF(SUM(DC9)=0,"",SUM(DC9/DD9))</f>
        <v/>
      </c>
    </row>
    <row r="10" spans="1:109">
      <c r="A10" s="277" t="str">
        <f>'Class Summaries'!A7</f>
        <v>Student 2</v>
      </c>
      <c r="B10" s="180">
        <v>64</v>
      </c>
      <c r="C10" s="179">
        <v>70</v>
      </c>
      <c r="D10" s="181">
        <f t="shared" ref="D10:D30" si="4">IF(SUM(B10)=0,"",SUM(B10/C10))</f>
        <v>0.91428571428571426</v>
      </c>
      <c r="E10" s="180">
        <v>23</v>
      </c>
      <c r="F10" s="179">
        <v>26</v>
      </c>
      <c r="G10" s="200">
        <f t="shared" ref="G10:G31" si="5">IF(SUM(E10)=0,"",SUM(E10/F10))</f>
        <v>0.88461538461538458</v>
      </c>
      <c r="H10" s="180">
        <v>70</v>
      </c>
      <c r="I10" s="179">
        <v>100</v>
      </c>
      <c r="J10" s="181">
        <f t="shared" ref="J10:J30" si="6">IF(SUM(H10)=0,"",SUM(H10/I10))</f>
        <v>0.7</v>
      </c>
      <c r="K10" s="180">
        <v>3</v>
      </c>
      <c r="L10" s="179">
        <v>15</v>
      </c>
      <c r="M10" s="200">
        <f t="shared" ref="M10:M31" si="7">IF(SUM(K10)=0,"",SUM(K10/L10))</f>
        <v>0.2</v>
      </c>
      <c r="N10" s="180">
        <v>48</v>
      </c>
      <c r="O10" s="179">
        <v>70</v>
      </c>
      <c r="P10" s="181">
        <f t="shared" ref="P10:P30" si="8">IF(SUM(N10)=0,"",SUM(N10/O10))</f>
        <v>0.68571428571428572</v>
      </c>
      <c r="Q10" s="180">
        <v>20</v>
      </c>
      <c r="R10" s="179">
        <v>30</v>
      </c>
      <c r="S10" s="200">
        <f t="shared" ref="S10:S31" si="9">IF(SUM(Q10)=0,"",SUM(Q10/R10))</f>
        <v>0.66666666666666663</v>
      </c>
      <c r="T10" s="180">
        <v>71</v>
      </c>
      <c r="U10" s="179">
        <v>100</v>
      </c>
      <c r="V10" s="181">
        <f t="shared" ref="V10:V30" si="10">IF(SUM(T10)=0,"",SUM(T10/U10))</f>
        <v>0.71</v>
      </c>
      <c r="W10" s="180">
        <v>6</v>
      </c>
      <c r="X10" s="179">
        <v>16</v>
      </c>
      <c r="Y10" s="200">
        <f t="shared" ref="Y10:Y31" si="11">IF(SUM(W10)=0,"",SUM(W10/X10))</f>
        <v>0.375</v>
      </c>
      <c r="Z10" s="180">
        <v>74</v>
      </c>
      <c r="AA10" s="179">
        <v>100</v>
      </c>
      <c r="AB10" s="181">
        <f t="shared" ref="AB10:AB30" si="12">IF(SUM(Z10)=0,"",SUM(Z10/AA10))</f>
        <v>0.74</v>
      </c>
      <c r="AC10" s="180">
        <v>23</v>
      </c>
      <c r="AD10" s="179">
        <v>26</v>
      </c>
      <c r="AE10" s="200">
        <f t="shared" ref="AE10:AE31" si="13">IF(SUM(AC10)=0,"",SUM(AC10/AD10))</f>
        <v>0.88461538461538458</v>
      </c>
      <c r="AF10" s="180">
        <v>72</v>
      </c>
      <c r="AG10" s="179">
        <v>100</v>
      </c>
      <c r="AH10" s="181">
        <f t="shared" ref="AH10:AH30" si="14">IF(SUM(AF10)=0,"",SUM(AF10/AG10))</f>
        <v>0.72</v>
      </c>
      <c r="AI10" s="180">
        <v>9</v>
      </c>
      <c r="AJ10" s="179">
        <v>24</v>
      </c>
      <c r="AK10" s="200">
        <f t="shared" ref="AK10:AK31" si="15">IF(SUM(AI10)=0,"",SUM(AI10/AJ10))</f>
        <v>0.375</v>
      </c>
      <c r="AL10" s="180">
        <v>70</v>
      </c>
      <c r="AM10" s="179">
        <v>100</v>
      </c>
      <c r="AN10" s="181">
        <f t="shared" ref="AN10:AN30" si="16">IF(SUM(AL10)=0,"",SUM(AL10/AM10))</f>
        <v>0.7</v>
      </c>
      <c r="AO10" s="180">
        <v>7</v>
      </c>
      <c r="AP10" s="179">
        <v>13</v>
      </c>
      <c r="AQ10" s="200">
        <f t="shared" ref="AQ10:AQ31" si="17">IF(SUM(AO10)=0,"",SUM(AO10/AP10))</f>
        <v>0.53846153846153844</v>
      </c>
      <c r="AR10" s="180">
        <v>50</v>
      </c>
      <c r="AS10" s="179">
        <v>70</v>
      </c>
      <c r="AT10" s="181">
        <f t="shared" ref="AT10:AT30" si="18">IF(SUM(AR10)=0,"",SUM(AR10/AS10))</f>
        <v>0.7142857142857143</v>
      </c>
      <c r="AU10" s="180">
        <v>9</v>
      </c>
      <c r="AV10" s="179">
        <v>12</v>
      </c>
      <c r="AW10" s="200">
        <f t="shared" ref="AW10:AW31" si="19">IF(SUM(AU10)=0,"",SUM(AU10/AV10))</f>
        <v>0.75</v>
      </c>
      <c r="AX10" s="180">
        <v>57</v>
      </c>
      <c r="AY10" s="179">
        <v>0</v>
      </c>
      <c r="AZ10" s="181" t="e">
        <f t="shared" ref="AZ10:AZ30" si="20">IF(SUM(AX10)=0,"",SUM(AX10/AY10))</f>
        <v>#DIV/0!</v>
      </c>
      <c r="BA10" s="180">
        <v>25</v>
      </c>
      <c r="BB10" s="503">
        <v>37</v>
      </c>
      <c r="BC10" s="200">
        <f t="shared" ref="BC10:BC31" si="21">IF(SUM(BA10)=0,"",SUM(BA10/BB10))</f>
        <v>0.67567567567567566</v>
      </c>
      <c r="BD10" s="180"/>
      <c r="BE10" s="179"/>
      <c r="BF10" s="181" t="str">
        <f t="shared" ref="BF10:BF30" si="22">IF(SUM(BD10)=0,"",SUM(BD10/BE10))</f>
        <v/>
      </c>
      <c r="BG10" s="180"/>
      <c r="BH10" s="179"/>
      <c r="BI10" s="200" t="str">
        <f t="shared" ref="BI10:BI31" si="23">IF(SUM(BG10)=0,"",SUM(BG10/BH10))</f>
        <v/>
      </c>
      <c r="BJ10" s="180"/>
      <c r="BK10" s="179"/>
      <c r="BL10" s="181" t="str">
        <f t="shared" ref="BL10:BL30" si="24">IF(SUM(BJ10)=0,"",SUM(BJ10/BK10))</f>
        <v/>
      </c>
      <c r="BM10" s="180"/>
      <c r="BN10" s="179"/>
      <c r="BO10" s="200" t="str">
        <f t="shared" ref="BO10:BO31" si="25">IF(SUM(BM10)=0,"",SUM(BM10/BN10))</f>
        <v/>
      </c>
      <c r="BP10" s="180"/>
      <c r="BQ10" s="179"/>
      <c r="BR10" s="181" t="str">
        <f t="shared" ref="BR10:BR30" si="26">IF(SUM(BP10)=0,"",SUM(BP10/BQ10))</f>
        <v/>
      </c>
      <c r="BS10" s="180"/>
      <c r="BT10" s="179"/>
      <c r="BU10" s="200" t="str">
        <f t="shared" ref="BU10:BU31" si="27">IF(SUM(BS10)=0,"",SUM(BS10/BT10))</f>
        <v/>
      </c>
      <c r="BV10" s="180"/>
      <c r="BW10" s="179"/>
      <c r="BX10" s="181" t="str">
        <f t="shared" ref="BX10:BX30" si="28">IF(SUM(BV10)=0,"",SUM(BV10/BW10))</f>
        <v/>
      </c>
      <c r="BY10" s="180"/>
      <c r="BZ10" s="179"/>
      <c r="CA10" s="200" t="str">
        <f t="shared" ref="CA10:CA31" si="29">IF(SUM(BY10)=0,"",SUM(BY10/BZ10))</f>
        <v/>
      </c>
      <c r="CB10" s="180"/>
      <c r="CC10" s="179"/>
      <c r="CD10" s="181" t="str">
        <f t="shared" ref="CD10:CD30" si="30">IF(SUM(CB10)=0,"",SUM(CB10/CC10))</f>
        <v/>
      </c>
      <c r="CE10" s="180"/>
      <c r="CF10" s="179"/>
      <c r="CG10" s="200" t="str">
        <f t="shared" ref="CG10:CG31" si="31">IF(SUM(CE10)=0,"",SUM(CE10/CF10))</f>
        <v/>
      </c>
      <c r="CH10" s="180"/>
      <c r="CI10" s="179"/>
      <c r="CJ10" s="181" t="str">
        <f t="shared" ref="CJ10:CJ30" si="32">IF(SUM(CH10)=0,"",SUM(CH10/CI10))</f>
        <v/>
      </c>
      <c r="CK10" s="180"/>
      <c r="CL10" s="179"/>
      <c r="CM10" s="200" t="str">
        <f t="shared" ref="CM10:CM31" si="33">IF(SUM(CK10)=0,"",SUM(CK10/CL10))</f>
        <v/>
      </c>
      <c r="CN10" s="180"/>
      <c r="CO10" s="179"/>
      <c r="CP10" s="181" t="str">
        <f t="shared" ref="CP10:CP30" si="34">IF(SUM(CN10)=0,"",SUM(CN10/CO10))</f>
        <v/>
      </c>
      <c r="CQ10" s="180"/>
      <c r="CR10" s="179"/>
      <c r="CS10" s="200" t="str">
        <f t="shared" ref="CS10:CS31" si="35">IF(SUM(CQ10)=0,"",SUM(CQ10/CR10))</f>
        <v/>
      </c>
      <c r="CT10" s="180"/>
      <c r="CU10" s="179"/>
      <c r="CV10" s="181" t="str">
        <f t="shared" ref="CV10:CV30" si="36">IF(SUM(CT10)=0,"",SUM(CT10/CU10))</f>
        <v/>
      </c>
      <c r="CW10" s="180"/>
      <c r="CX10" s="179"/>
      <c r="CY10" s="200" t="str">
        <f t="shared" ref="CY10:CY31" si="37">IF(SUM(CW10)=0,"",SUM(CW10/CX10))</f>
        <v/>
      </c>
      <c r="CZ10" s="180"/>
      <c r="DA10" s="179"/>
      <c r="DB10" s="181" t="str">
        <f t="shared" ref="DB10:DB30" si="38">IF(SUM(CZ10)=0,"",SUM(CZ10/DA10))</f>
        <v/>
      </c>
      <c r="DC10" s="180"/>
      <c r="DD10" s="179"/>
      <c r="DE10" s="200" t="str">
        <f t="shared" ref="DE10:DE31" si="39">IF(SUM(DC10)=0,"",SUM(DC10/DD10))</f>
        <v/>
      </c>
    </row>
    <row r="11" spans="1:109">
      <c r="A11" s="277" t="str">
        <f>'Class Summaries'!A8</f>
        <v>Student 3</v>
      </c>
      <c r="B11" s="180">
        <v>65</v>
      </c>
      <c r="C11" s="179">
        <v>70</v>
      </c>
      <c r="D11" s="181">
        <f t="shared" si="4"/>
        <v>0.9285714285714286</v>
      </c>
      <c r="E11" s="180">
        <v>25</v>
      </c>
      <c r="F11" s="179">
        <v>26</v>
      </c>
      <c r="G11" s="200">
        <f t="shared" si="5"/>
        <v>0.96153846153846156</v>
      </c>
      <c r="H11" s="180">
        <v>98</v>
      </c>
      <c r="I11" s="179">
        <v>100</v>
      </c>
      <c r="J11" s="181">
        <f t="shared" si="6"/>
        <v>0.98</v>
      </c>
      <c r="K11" s="180">
        <v>14</v>
      </c>
      <c r="L11" s="179">
        <v>15</v>
      </c>
      <c r="M11" s="200">
        <f t="shared" si="7"/>
        <v>0.93333333333333335</v>
      </c>
      <c r="N11" s="180">
        <v>70</v>
      </c>
      <c r="O11" s="179">
        <v>70</v>
      </c>
      <c r="P11" s="181">
        <f t="shared" si="8"/>
        <v>1</v>
      </c>
      <c r="Q11" s="180">
        <v>30</v>
      </c>
      <c r="R11" s="179">
        <v>30</v>
      </c>
      <c r="S11" s="200">
        <f t="shared" si="9"/>
        <v>1</v>
      </c>
      <c r="T11" s="180">
        <v>96</v>
      </c>
      <c r="U11" s="179">
        <v>100</v>
      </c>
      <c r="V11" s="181">
        <f t="shared" si="10"/>
        <v>0.96</v>
      </c>
      <c r="W11" s="180">
        <v>14</v>
      </c>
      <c r="X11" s="179">
        <v>16</v>
      </c>
      <c r="Y11" s="200">
        <f t="shared" si="11"/>
        <v>0.875</v>
      </c>
      <c r="Z11" s="180">
        <v>97</v>
      </c>
      <c r="AA11" s="179">
        <v>100</v>
      </c>
      <c r="AB11" s="181">
        <f t="shared" si="12"/>
        <v>0.97</v>
      </c>
      <c r="AC11" s="180">
        <v>24</v>
      </c>
      <c r="AD11" s="179">
        <v>26</v>
      </c>
      <c r="AE11" s="200">
        <f t="shared" si="13"/>
        <v>0.92307692307692313</v>
      </c>
      <c r="AF11" s="180">
        <v>97</v>
      </c>
      <c r="AG11" s="179">
        <v>100</v>
      </c>
      <c r="AH11" s="181">
        <f t="shared" si="14"/>
        <v>0.97</v>
      </c>
      <c r="AI11" s="180">
        <v>21</v>
      </c>
      <c r="AJ11" s="179">
        <v>24</v>
      </c>
      <c r="AK11" s="200">
        <f t="shared" si="15"/>
        <v>0.875</v>
      </c>
      <c r="AL11" s="180">
        <v>96</v>
      </c>
      <c r="AM11" s="179">
        <v>100</v>
      </c>
      <c r="AN11" s="181">
        <f t="shared" si="16"/>
        <v>0.96</v>
      </c>
      <c r="AO11" s="180">
        <v>11</v>
      </c>
      <c r="AP11" s="179">
        <v>13</v>
      </c>
      <c r="AQ11" s="200">
        <f t="shared" si="17"/>
        <v>0.84615384615384615</v>
      </c>
      <c r="AR11" s="180">
        <v>67</v>
      </c>
      <c r="AS11" s="179">
        <v>70</v>
      </c>
      <c r="AT11" s="181">
        <f t="shared" si="18"/>
        <v>0.95714285714285718</v>
      </c>
      <c r="AU11" s="180">
        <v>9</v>
      </c>
      <c r="AV11" s="179">
        <v>12</v>
      </c>
      <c r="AW11" s="200">
        <f t="shared" si="19"/>
        <v>0.75</v>
      </c>
      <c r="AX11" s="180">
        <v>63</v>
      </c>
      <c r="AY11" s="179">
        <v>63</v>
      </c>
      <c r="AZ11" s="181">
        <f t="shared" si="20"/>
        <v>1</v>
      </c>
      <c r="BA11" s="180">
        <v>37</v>
      </c>
      <c r="BB11" s="503">
        <v>37</v>
      </c>
      <c r="BC11" s="200">
        <f t="shared" si="21"/>
        <v>1</v>
      </c>
      <c r="BD11" s="180"/>
      <c r="BE11" s="179"/>
      <c r="BF11" s="181" t="str">
        <f t="shared" si="22"/>
        <v/>
      </c>
      <c r="BG11" s="180"/>
      <c r="BH11" s="179"/>
      <c r="BI11" s="200" t="str">
        <f t="shared" si="23"/>
        <v/>
      </c>
      <c r="BJ11" s="180"/>
      <c r="BK11" s="179"/>
      <c r="BL11" s="181" t="str">
        <f t="shared" si="24"/>
        <v/>
      </c>
      <c r="BM11" s="180"/>
      <c r="BN11" s="179"/>
      <c r="BO11" s="200" t="str">
        <f t="shared" si="25"/>
        <v/>
      </c>
      <c r="BP11" s="180"/>
      <c r="BQ11" s="179"/>
      <c r="BR11" s="181" t="str">
        <f t="shared" si="26"/>
        <v/>
      </c>
      <c r="BS11" s="180"/>
      <c r="BT11" s="179"/>
      <c r="BU11" s="200" t="str">
        <f t="shared" si="27"/>
        <v/>
      </c>
      <c r="BV11" s="180"/>
      <c r="BW11" s="179"/>
      <c r="BX11" s="181" t="str">
        <f t="shared" si="28"/>
        <v/>
      </c>
      <c r="BY11" s="180"/>
      <c r="BZ11" s="179"/>
      <c r="CA11" s="200" t="str">
        <f t="shared" si="29"/>
        <v/>
      </c>
      <c r="CB11" s="180"/>
      <c r="CC11" s="179"/>
      <c r="CD11" s="181" t="str">
        <f t="shared" si="30"/>
        <v/>
      </c>
      <c r="CE11" s="180"/>
      <c r="CF11" s="179"/>
      <c r="CG11" s="200" t="str">
        <f t="shared" si="31"/>
        <v/>
      </c>
      <c r="CH11" s="180"/>
      <c r="CI11" s="179"/>
      <c r="CJ11" s="181" t="str">
        <f t="shared" si="32"/>
        <v/>
      </c>
      <c r="CK11" s="180"/>
      <c r="CL11" s="179"/>
      <c r="CM11" s="200" t="str">
        <f t="shared" si="33"/>
        <v/>
      </c>
      <c r="CN11" s="180"/>
      <c r="CO11" s="179"/>
      <c r="CP11" s="181" t="str">
        <f t="shared" si="34"/>
        <v/>
      </c>
      <c r="CQ11" s="180"/>
      <c r="CR11" s="179"/>
      <c r="CS11" s="200" t="str">
        <f t="shared" si="35"/>
        <v/>
      </c>
      <c r="CT11" s="180"/>
      <c r="CU11" s="179"/>
      <c r="CV11" s="181" t="str">
        <f t="shared" si="36"/>
        <v/>
      </c>
      <c r="CW11" s="180"/>
      <c r="CX11" s="179"/>
      <c r="CY11" s="200" t="str">
        <f t="shared" si="37"/>
        <v/>
      </c>
      <c r="CZ11" s="180"/>
      <c r="DA11" s="179"/>
      <c r="DB11" s="181" t="str">
        <f t="shared" si="38"/>
        <v/>
      </c>
      <c r="DC11" s="180"/>
      <c r="DD11" s="179"/>
      <c r="DE11" s="200" t="str">
        <f t="shared" si="39"/>
        <v/>
      </c>
    </row>
    <row r="12" spans="1:109">
      <c r="A12" s="277" t="str">
        <f>'Class Summaries'!A9</f>
        <v>Student 4</v>
      </c>
      <c r="B12" s="180">
        <v>67</v>
      </c>
      <c r="C12" s="179">
        <v>70</v>
      </c>
      <c r="D12" s="181">
        <f t="shared" si="4"/>
        <v>0.95714285714285718</v>
      </c>
      <c r="E12" s="180">
        <v>26</v>
      </c>
      <c r="F12" s="503">
        <v>26</v>
      </c>
      <c r="G12" s="200">
        <f t="shared" si="5"/>
        <v>1</v>
      </c>
      <c r="H12" s="180">
        <v>93</v>
      </c>
      <c r="I12" s="179">
        <v>100</v>
      </c>
      <c r="J12" s="181">
        <f t="shared" si="6"/>
        <v>0.93</v>
      </c>
      <c r="K12" s="180">
        <v>12</v>
      </c>
      <c r="L12" s="179">
        <v>15</v>
      </c>
      <c r="M12" s="200">
        <f t="shared" si="7"/>
        <v>0.8</v>
      </c>
      <c r="N12" s="180">
        <v>66</v>
      </c>
      <c r="O12" s="179">
        <v>70</v>
      </c>
      <c r="P12" s="181">
        <f t="shared" si="8"/>
        <v>0.94285714285714284</v>
      </c>
      <c r="Q12" s="180">
        <v>27</v>
      </c>
      <c r="R12" s="179">
        <v>30</v>
      </c>
      <c r="S12" s="200">
        <f t="shared" si="9"/>
        <v>0.9</v>
      </c>
      <c r="T12" s="180">
        <v>91</v>
      </c>
      <c r="U12" s="179">
        <v>100</v>
      </c>
      <c r="V12" s="181">
        <f t="shared" si="10"/>
        <v>0.91</v>
      </c>
      <c r="W12" s="180">
        <v>8</v>
      </c>
      <c r="X12" s="179">
        <v>16</v>
      </c>
      <c r="Y12" s="200">
        <f t="shared" si="11"/>
        <v>0.5</v>
      </c>
      <c r="Z12" s="180">
        <v>94</v>
      </c>
      <c r="AA12" s="179">
        <v>100</v>
      </c>
      <c r="AB12" s="181">
        <f t="shared" si="12"/>
        <v>0.94</v>
      </c>
      <c r="AC12" s="180">
        <v>20</v>
      </c>
      <c r="AD12" s="179">
        <v>26</v>
      </c>
      <c r="AE12" s="200">
        <f t="shared" si="13"/>
        <v>0.76923076923076927</v>
      </c>
      <c r="AF12" s="180">
        <v>93</v>
      </c>
      <c r="AG12" s="179">
        <v>100</v>
      </c>
      <c r="AH12" s="181">
        <f t="shared" si="14"/>
        <v>0.93</v>
      </c>
      <c r="AI12" s="180">
        <v>19</v>
      </c>
      <c r="AJ12" s="179">
        <v>24</v>
      </c>
      <c r="AK12" s="200">
        <f t="shared" si="15"/>
        <v>0.79166666666666663</v>
      </c>
      <c r="AL12" s="180">
        <v>96</v>
      </c>
      <c r="AM12" s="179">
        <v>100</v>
      </c>
      <c r="AN12" s="181">
        <f t="shared" si="16"/>
        <v>0.96</v>
      </c>
      <c r="AO12" s="180">
        <v>11</v>
      </c>
      <c r="AP12" s="179">
        <v>13</v>
      </c>
      <c r="AQ12" s="200">
        <f t="shared" si="17"/>
        <v>0.84615384615384615</v>
      </c>
      <c r="AR12" s="180">
        <v>70</v>
      </c>
      <c r="AS12" s="179">
        <v>70</v>
      </c>
      <c r="AT12" s="181">
        <f t="shared" si="18"/>
        <v>1</v>
      </c>
      <c r="AU12" s="180">
        <v>12</v>
      </c>
      <c r="AV12" s="179">
        <v>12</v>
      </c>
      <c r="AW12" s="200">
        <f t="shared" si="19"/>
        <v>1</v>
      </c>
      <c r="AX12" s="180">
        <v>63</v>
      </c>
      <c r="AY12" s="179">
        <v>63</v>
      </c>
      <c r="AZ12" s="181">
        <f t="shared" si="20"/>
        <v>1</v>
      </c>
      <c r="BA12" s="180">
        <v>36</v>
      </c>
      <c r="BB12" s="503">
        <v>37</v>
      </c>
      <c r="BC12" s="200">
        <f t="shared" si="21"/>
        <v>0.97297297297297303</v>
      </c>
      <c r="BD12" s="180"/>
      <c r="BE12" s="179"/>
      <c r="BF12" s="181" t="str">
        <f t="shared" si="22"/>
        <v/>
      </c>
      <c r="BG12" s="180"/>
      <c r="BH12" s="179"/>
      <c r="BI12" s="200" t="str">
        <f t="shared" si="23"/>
        <v/>
      </c>
      <c r="BJ12" s="180"/>
      <c r="BK12" s="179"/>
      <c r="BL12" s="181" t="str">
        <f t="shared" si="24"/>
        <v/>
      </c>
      <c r="BM12" s="180"/>
      <c r="BN12" s="179"/>
      <c r="BO12" s="200" t="str">
        <f t="shared" si="25"/>
        <v/>
      </c>
      <c r="BP12" s="180"/>
      <c r="BQ12" s="179"/>
      <c r="BR12" s="181" t="str">
        <f t="shared" si="26"/>
        <v/>
      </c>
      <c r="BS12" s="180"/>
      <c r="BT12" s="179"/>
      <c r="BU12" s="200" t="str">
        <f t="shared" si="27"/>
        <v/>
      </c>
      <c r="BV12" s="180"/>
      <c r="BW12" s="179"/>
      <c r="BX12" s="181" t="str">
        <f t="shared" si="28"/>
        <v/>
      </c>
      <c r="BY12" s="180"/>
      <c r="BZ12" s="179"/>
      <c r="CA12" s="200" t="str">
        <f t="shared" si="29"/>
        <v/>
      </c>
      <c r="CB12" s="180"/>
      <c r="CC12" s="179"/>
      <c r="CD12" s="181" t="str">
        <f t="shared" si="30"/>
        <v/>
      </c>
      <c r="CE12" s="180"/>
      <c r="CF12" s="179"/>
      <c r="CG12" s="200" t="str">
        <f t="shared" si="31"/>
        <v/>
      </c>
      <c r="CH12" s="180"/>
      <c r="CI12" s="179"/>
      <c r="CJ12" s="181" t="str">
        <f t="shared" si="32"/>
        <v/>
      </c>
      <c r="CK12" s="180"/>
      <c r="CL12" s="179"/>
      <c r="CM12" s="200" t="str">
        <f t="shared" si="33"/>
        <v/>
      </c>
      <c r="CN12" s="180"/>
      <c r="CO12" s="179"/>
      <c r="CP12" s="181" t="str">
        <f t="shared" si="34"/>
        <v/>
      </c>
      <c r="CQ12" s="180"/>
      <c r="CR12" s="179"/>
      <c r="CS12" s="200" t="str">
        <f t="shared" si="35"/>
        <v/>
      </c>
      <c r="CT12" s="180"/>
      <c r="CU12" s="179"/>
      <c r="CV12" s="181" t="str">
        <f t="shared" si="36"/>
        <v/>
      </c>
      <c r="CW12" s="180"/>
      <c r="CX12" s="179"/>
      <c r="CY12" s="200" t="str">
        <f t="shared" si="37"/>
        <v/>
      </c>
      <c r="CZ12" s="180"/>
      <c r="DA12" s="179"/>
      <c r="DB12" s="181" t="str">
        <f t="shared" si="38"/>
        <v/>
      </c>
      <c r="DC12" s="180"/>
      <c r="DD12" s="179"/>
      <c r="DE12" s="200" t="str">
        <f t="shared" si="39"/>
        <v/>
      </c>
    </row>
    <row r="13" spans="1:109">
      <c r="A13" s="277" t="str">
        <f>'Class Summaries'!A10</f>
        <v>Student 5</v>
      </c>
      <c r="B13" s="180">
        <v>62</v>
      </c>
      <c r="C13" s="179">
        <v>70</v>
      </c>
      <c r="D13" s="181">
        <f t="shared" si="4"/>
        <v>0.88571428571428568</v>
      </c>
      <c r="E13" s="180">
        <v>24</v>
      </c>
      <c r="F13" s="179">
        <v>26</v>
      </c>
      <c r="G13" s="200">
        <f t="shared" si="5"/>
        <v>0.92307692307692313</v>
      </c>
      <c r="H13" s="180">
        <v>93</v>
      </c>
      <c r="I13" s="179">
        <v>100</v>
      </c>
      <c r="J13" s="181">
        <f t="shared" si="6"/>
        <v>0.93</v>
      </c>
      <c r="K13" s="180">
        <v>12</v>
      </c>
      <c r="L13" s="179">
        <v>15</v>
      </c>
      <c r="M13" s="200">
        <f t="shared" si="7"/>
        <v>0.8</v>
      </c>
      <c r="N13" s="180">
        <v>68</v>
      </c>
      <c r="O13" s="179">
        <v>70</v>
      </c>
      <c r="P13" s="181">
        <f t="shared" si="8"/>
        <v>0.97142857142857142</v>
      </c>
      <c r="Q13" s="180">
        <v>30</v>
      </c>
      <c r="R13" s="179">
        <v>30</v>
      </c>
      <c r="S13" s="200">
        <f t="shared" si="9"/>
        <v>1</v>
      </c>
      <c r="T13" s="180">
        <v>96</v>
      </c>
      <c r="U13" s="179">
        <v>100</v>
      </c>
      <c r="V13" s="181">
        <f t="shared" si="10"/>
        <v>0.96</v>
      </c>
      <c r="W13" s="180">
        <v>12</v>
      </c>
      <c r="X13" s="179">
        <v>16</v>
      </c>
      <c r="Y13" s="200">
        <f t="shared" si="11"/>
        <v>0.75</v>
      </c>
      <c r="Z13" s="180">
        <v>85</v>
      </c>
      <c r="AA13" s="179">
        <v>100</v>
      </c>
      <c r="AB13" s="181">
        <f t="shared" si="12"/>
        <v>0.85</v>
      </c>
      <c r="AC13" s="180">
        <v>20</v>
      </c>
      <c r="AD13" s="179">
        <v>26</v>
      </c>
      <c r="AE13" s="200">
        <f t="shared" si="13"/>
        <v>0.76923076923076927</v>
      </c>
      <c r="AF13" s="180">
        <v>78</v>
      </c>
      <c r="AG13" s="179">
        <v>100</v>
      </c>
      <c r="AH13" s="181">
        <f t="shared" si="14"/>
        <v>0.78</v>
      </c>
      <c r="AI13" s="180">
        <v>18</v>
      </c>
      <c r="AJ13" s="179">
        <v>24</v>
      </c>
      <c r="AK13" s="200">
        <f t="shared" si="15"/>
        <v>0.75</v>
      </c>
      <c r="AL13" s="180">
        <v>92</v>
      </c>
      <c r="AM13" s="179">
        <v>100</v>
      </c>
      <c r="AN13" s="181">
        <f t="shared" si="16"/>
        <v>0.92</v>
      </c>
      <c r="AO13" s="180">
        <v>10</v>
      </c>
      <c r="AP13" s="179">
        <v>13</v>
      </c>
      <c r="AQ13" s="200">
        <f t="shared" si="17"/>
        <v>0.76923076923076927</v>
      </c>
      <c r="AR13" s="180">
        <v>67</v>
      </c>
      <c r="AS13" s="179">
        <v>70</v>
      </c>
      <c r="AT13" s="181">
        <f t="shared" si="18"/>
        <v>0.95714285714285718</v>
      </c>
      <c r="AU13" s="180">
        <v>10</v>
      </c>
      <c r="AV13" s="179">
        <v>12</v>
      </c>
      <c r="AW13" s="200">
        <f t="shared" si="19"/>
        <v>0.83333333333333337</v>
      </c>
      <c r="AX13" s="180">
        <v>62.5</v>
      </c>
      <c r="AY13" s="179">
        <v>63</v>
      </c>
      <c r="AZ13" s="181">
        <f t="shared" si="20"/>
        <v>0.99206349206349209</v>
      </c>
      <c r="BA13" s="180">
        <v>34.5</v>
      </c>
      <c r="BB13" s="503">
        <v>37</v>
      </c>
      <c r="BC13" s="200">
        <f t="shared" si="21"/>
        <v>0.93243243243243246</v>
      </c>
      <c r="BD13" s="180"/>
      <c r="BE13" s="179"/>
      <c r="BF13" s="181" t="str">
        <f t="shared" si="22"/>
        <v/>
      </c>
      <c r="BG13" s="180"/>
      <c r="BH13" s="179"/>
      <c r="BI13" s="200" t="str">
        <f t="shared" si="23"/>
        <v/>
      </c>
      <c r="BJ13" s="180"/>
      <c r="BK13" s="179"/>
      <c r="BL13" s="181" t="str">
        <f t="shared" si="24"/>
        <v/>
      </c>
      <c r="BM13" s="180"/>
      <c r="BN13" s="179"/>
      <c r="BO13" s="200" t="str">
        <f t="shared" si="25"/>
        <v/>
      </c>
      <c r="BP13" s="180"/>
      <c r="BQ13" s="179"/>
      <c r="BR13" s="181" t="str">
        <f t="shared" si="26"/>
        <v/>
      </c>
      <c r="BS13" s="180"/>
      <c r="BT13" s="179"/>
      <c r="BU13" s="200" t="str">
        <f t="shared" si="27"/>
        <v/>
      </c>
      <c r="BV13" s="180"/>
      <c r="BW13" s="179"/>
      <c r="BX13" s="181" t="str">
        <f t="shared" si="28"/>
        <v/>
      </c>
      <c r="BY13" s="180"/>
      <c r="BZ13" s="179"/>
      <c r="CA13" s="200" t="str">
        <f t="shared" si="29"/>
        <v/>
      </c>
      <c r="CB13" s="180"/>
      <c r="CC13" s="179"/>
      <c r="CD13" s="181" t="str">
        <f t="shared" si="30"/>
        <v/>
      </c>
      <c r="CE13" s="180"/>
      <c r="CF13" s="179"/>
      <c r="CG13" s="200" t="str">
        <f t="shared" si="31"/>
        <v/>
      </c>
      <c r="CH13" s="180"/>
      <c r="CI13" s="179"/>
      <c r="CJ13" s="181" t="str">
        <f t="shared" si="32"/>
        <v/>
      </c>
      <c r="CK13" s="180"/>
      <c r="CL13" s="179"/>
      <c r="CM13" s="200" t="str">
        <f t="shared" si="33"/>
        <v/>
      </c>
      <c r="CN13" s="180"/>
      <c r="CO13" s="179"/>
      <c r="CP13" s="181" t="str">
        <f t="shared" si="34"/>
        <v/>
      </c>
      <c r="CQ13" s="180"/>
      <c r="CR13" s="179"/>
      <c r="CS13" s="200" t="str">
        <f t="shared" si="35"/>
        <v/>
      </c>
      <c r="CT13" s="180"/>
      <c r="CU13" s="179"/>
      <c r="CV13" s="181" t="str">
        <f t="shared" si="36"/>
        <v/>
      </c>
      <c r="CW13" s="180"/>
      <c r="CX13" s="179"/>
      <c r="CY13" s="200" t="str">
        <f t="shared" si="37"/>
        <v/>
      </c>
      <c r="CZ13" s="180"/>
      <c r="DA13" s="179"/>
      <c r="DB13" s="181" t="str">
        <f t="shared" si="38"/>
        <v/>
      </c>
      <c r="DC13" s="180"/>
      <c r="DD13" s="179"/>
      <c r="DE13" s="200" t="str">
        <f t="shared" si="39"/>
        <v/>
      </c>
    </row>
    <row r="14" spans="1:109">
      <c r="A14" s="277" t="str">
        <f>'Class Summaries'!A11</f>
        <v>Student 6</v>
      </c>
      <c r="B14" s="180">
        <v>64</v>
      </c>
      <c r="C14" s="179">
        <v>70</v>
      </c>
      <c r="D14" s="181">
        <f t="shared" si="4"/>
        <v>0.91428571428571426</v>
      </c>
      <c r="E14" s="180">
        <v>23</v>
      </c>
      <c r="F14" s="179">
        <v>26</v>
      </c>
      <c r="G14" s="200">
        <f t="shared" si="5"/>
        <v>0.88461538461538458</v>
      </c>
      <c r="H14" s="180">
        <v>95</v>
      </c>
      <c r="I14" s="179">
        <v>100</v>
      </c>
      <c r="J14" s="181">
        <f t="shared" si="6"/>
        <v>0.95</v>
      </c>
      <c r="K14" s="180">
        <v>14</v>
      </c>
      <c r="L14" s="179">
        <v>15</v>
      </c>
      <c r="M14" s="200">
        <f t="shared" si="7"/>
        <v>0.93333333333333335</v>
      </c>
      <c r="N14" s="180">
        <v>65</v>
      </c>
      <c r="O14" s="179">
        <v>70</v>
      </c>
      <c r="P14" s="181">
        <f t="shared" si="8"/>
        <v>0.9285714285714286</v>
      </c>
      <c r="Q14" s="180">
        <v>26</v>
      </c>
      <c r="R14" s="179">
        <v>30</v>
      </c>
      <c r="S14" s="200">
        <f t="shared" si="9"/>
        <v>0.8666666666666667</v>
      </c>
      <c r="T14" s="180">
        <v>95</v>
      </c>
      <c r="U14" s="179">
        <v>100</v>
      </c>
      <c r="V14" s="181">
        <f t="shared" si="10"/>
        <v>0.95</v>
      </c>
      <c r="W14" s="180">
        <v>16</v>
      </c>
      <c r="X14" s="179">
        <v>16</v>
      </c>
      <c r="Y14" s="200">
        <f t="shared" si="11"/>
        <v>1</v>
      </c>
      <c r="Z14" s="180">
        <v>67</v>
      </c>
      <c r="AA14" s="179">
        <v>100</v>
      </c>
      <c r="AB14" s="181">
        <f t="shared" si="12"/>
        <v>0.67</v>
      </c>
      <c r="AC14" s="180">
        <v>26</v>
      </c>
      <c r="AD14" s="179">
        <v>26</v>
      </c>
      <c r="AE14" s="200">
        <f t="shared" si="13"/>
        <v>1</v>
      </c>
      <c r="AF14" s="180">
        <v>84</v>
      </c>
      <c r="AG14" s="179">
        <v>100</v>
      </c>
      <c r="AH14" s="181">
        <f t="shared" si="14"/>
        <v>0.84</v>
      </c>
      <c r="AI14" s="180">
        <v>18</v>
      </c>
      <c r="AJ14" s="179">
        <v>24</v>
      </c>
      <c r="AK14" s="200">
        <f t="shared" si="15"/>
        <v>0.75</v>
      </c>
      <c r="AL14" s="180">
        <v>87</v>
      </c>
      <c r="AM14" s="179">
        <v>100</v>
      </c>
      <c r="AN14" s="181">
        <f t="shared" si="16"/>
        <v>0.87</v>
      </c>
      <c r="AO14" s="180">
        <v>10</v>
      </c>
      <c r="AP14" s="179">
        <v>13</v>
      </c>
      <c r="AQ14" s="200">
        <f t="shared" si="17"/>
        <v>0.76923076923076927</v>
      </c>
      <c r="AR14" s="180">
        <v>66</v>
      </c>
      <c r="AS14" s="179">
        <v>70</v>
      </c>
      <c r="AT14" s="181">
        <f t="shared" si="18"/>
        <v>0.94285714285714284</v>
      </c>
      <c r="AU14" s="180">
        <v>9</v>
      </c>
      <c r="AV14" s="179">
        <v>12</v>
      </c>
      <c r="AW14" s="200">
        <f t="shared" si="19"/>
        <v>0.75</v>
      </c>
      <c r="AX14" s="180">
        <v>63</v>
      </c>
      <c r="AY14" s="179">
        <v>63</v>
      </c>
      <c r="AZ14" s="181">
        <f t="shared" si="20"/>
        <v>1</v>
      </c>
      <c r="BA14" s="180">
        <v>34</v>
      </c>
      <c r="BB14" s="503">
        <v>37</v>
      </c>
      <c r="BC14" s="200">
        <f t="shared" si="21"/>
        <v>0.91891891891891897</v>
      </c>
      <c r="BD14" s="180"/>
      <c r="BE14" s="179"/>
      <c r="BF14" s="181" t="str">
        <f t="shared" si="22"/>
        <v/>
      </c>
      <c r="BG14" s="180"/>
      <c r="BH14" s="179"/>
      <c r="BI14" s="200" t="str">
        <f t="shared" si="23"/>
        <v/>
      </c>
      <c r="BJ14" s="180"/>
      <c r="BK14" s="179"/>
      <c r="BL14" s="181" t="str">
        <f t="shared" si="24"/>
        <v/>
      </c>
      <c r="BM14" s="180"/>
      <c r="BN14" s="179"/>
      <c r="BO14" s="200" t="str">
        <f t="shared" si="25"/>
        <v/>
      </c>
      <c r="BP14" s="180"/>
      <c r="BQ14" s="179"/>
      <c r="BR14" s="181" t="str">
        <f t="shared" si="26"/>
        <v/>
      </c>
      <c r="BS14" s="180"/>
      <c r="BT14" s="179"/>
      <c r="BU14" s="200" t="str">
        <f t="shared" si="27"/>
        <v/>
      </c>
      <c r="BV14" s="180"/>
      <c r="BW14" s="179"/>
      <c r="BX14" s="181" t="str">
        <f t="shared" si="28"/>
        <v/>
      </c>
      <c r="BY14" s="180"/>
      <c r="BZ14" s="179"/>
      <c r="CA14" s="200" t="str">
        <f t="shared" si="29"/>
        <v/>
      </c>
      <c r="CB14" s="180"/>
      <c r="CC14" s="179"/>
      <c r="CD14" s="181" t="str">
        <f t="shared" si="30"/>
        <v/>
      </c>
      <c r="CE14" s="180"/>
      <c r="CF14" s="179"/>
      <c r="CG14" s="200" t="str">
        <f t="shared" si="31"/>
        <v/>
      </c>
      <c r="CH14" s="180"/>
      <c r="CI14" s="179"/>
      <c r="CJ14" s="181" t="str">
        <f t="shared" si="32"/>
        <v/>
      </c>
      <c r="CK14" s="180"/>
      <c r="CL14" s="179"/>
      <c r="CM14" s="200" t="str">
        <f t="shared" si="33"/>
        <v/>
      </c>
      <c r="CN14" s="180"/>
      <c r="CO14" s="179"/>
      <c r="CP14" s="181" t="str">
        <f t="shared" si="34"/>
        <v/>
      </c>
      <c r="CQ14" s="180"/>
      <c r="CR14" s="179"/>
      <c r="CS14" s="200" t="str">
        <f t="shared" si="35"/>
        <v/>
      </c>
      <c r="CT14" s="180"/>
      <c r="CU14" s="179"/>
      <c r="CV14" s="181" t="str">
        <f t="shared" si="36"/>
        <v/>
      </c>
      <c r="CW14" s="180"/>
      <c r="CX14" s="179"/>
      <c r="CY14" s="200" t="str">
        <f t="shared" si="37"/>
        <v/>
      </c>
      <c r="CZ14" s="180"/>
      <c r="DA14" s="179"/>
      <c r="DB14" s="181" t="str">
        <f t="shared" si="38"/>
        <v/>
      </c>
      <c r="DC14" s="180"/>
      <c r="DD14" s="179"/>
      <c r="DE14" s="200" t="str">
        <f t="shared" si="39"/>
        <v/>
      </c>
    </row>
    <row r="15" spans="1:109">
      <c r="A15" s="277" t="str">
        <f>'Class Summaries'!A12</f>
        <v>Student 7</v>
      </c>
      <c r="B15" s="180">
        <v>65</v>
      </c>
      <c r="C15" s="179">
        <v>70</v>
      </c>
      <c r="D15" s="181">
        <f t="shared" si="4"/>
        <v>0.9285714285714286</v>
      </c>
      <c r="E15" s="180">
        <v>24</v>
      </c>
      <c r="F15" s="503">
        <v>26</v>
      </c>
      <c r="G15" s="200">
        <f t="shared" si="5"/>
        <v>0.92307692307692313</v>
      </c>
      <c r="H15" s="180">
        <v>93</v>
      </c>
      <c r="I15" s="179">
        <v>100</v>
      </c>
      <c r="J15" s="181">
        <f t="shared" si="6"/>
        <v>0.93</v>
      </c>
      <c r="K15" s="180">
        <v>15</v>
      </c>
      <c r="L15" s="179">
        <v>15</v>
      </c>
      <c r="M15" s="200">
        <f t="shared" si="7"/>
        <v>1</v>
      </c>
      <c r="N15" s="180">
        <v>63</v>
      </c>
      <c r="O15" s="179">
        <v>70</v>
      </c>
      <c r="P15" s="181">
        <f t="shared" si="8"/>
        <v>0.9</v>
      </c>
      <c r="Q15" s="180">
        <v>30</v>
      </c>
      <c r="R15" s="179">
        <v>30</v>
      </c>
      <c r="S15" s="200">
        <f t="shared" si="9"/>
        <v>1</v>
      </c>
      <c r="T15" s="180">
        <v>93</v>
      </c>
      <c r="U15" s="179">
        <v>100</v>
      </c>
      <c r="V15" s="181">
        <f t="shared" si="10"/>
        <v>0.93</v>
      </c>
      <c r="W15" s="180">
        <v>16</v>
      </c>
      <c r="X15" s="179">
        <v>16</v>
      </c>
      <c r="Y15" s="200">
        <f t="shared" si="11"/>
        <v>1</v>
      </c>
      <c r="Z15" s="180">
        <v>94</v>
      </c>
      <c r="AA15" s="179">
        <v>100</v>
      </c>
      <c r="AB15" s="181">
        <f t="shared" si="12"/>
        <v>0.94</v>
      </c>
      <c r="AC15" s="180">
        <v>22</v>
      </c>
      <c r="AD15" s="179">
        <v>26</v>
      </c>
      <c r="AE15" s="200">
        <f t="shared" si="13"/>
        <v>0.84615384615384615</v>
      </c>
      <c r="AF15" s="180">
        <v>96</v>
      </c>
      <c r="AG15" s="179">
        <v>100</v>
      </c>
      <c r="AH15" s="181">
        <f t="shared" si="14"/>
        <v>0.96</v>
      </c>
      <c r="AI15" s="180">
        <v>18</v>
      </c>
      <c r="AJ15" s="179">
        <v>24</v>
      </c>
      <c r="AK15" s="200">
        <f t="shared" si="15"/>
        <v>0.75</v>
      </c>
      <c r="AL15" s="180">
        <v>95</v>
      </c>
      <c r="AM15" s="179">
        <v>100</v>
      </c>
      <c r="AN15" s="181">
        <f t="shared" si="16"/>
        <v>0.95</v>
      </c>
      <c r="AO15" s="180">
        <v>10</v>
      </c>
      <c r="AP15" s="179">
        <v>13</v>
      </c>
      <c r="AQ15" s="200">
        <f t="shared" si="17"/>
        <v>0.76923076923076927</v>
      </c>
      <c r="AR15" s="180">
        <v>69</v>
      </c>
      <c r="AS15" s="179">
        <v>70</v>
      </c>
      <c r="AT15" s="181">
        <f t="shared" si="18"/>
        <v>0.98571428571428577</v>
      </c>
      <c r="AU15" s="180">
        <v>11</v>
      </c>
      <c r="AV15" s="179">
        <v>12</v>
      </c>
      <c r="AW15" s="200">
        <f t="shared" si="19"/>
        <v>0.91666666666666663</v>
      </c>
      <c r="AX15" s="180">
        <v>61</v>
      </c>
      <c r="AY15" s="179">
        <v>63</v>
      </c>
      <c r="AZ15" s="181">
        <f t="shared" si="20"/>
        <v>0.96825396825396826</v>
      </c>
      <c r="BA15" s="180">
        <v>35</v>
      </c>
      <c r="BB15" s="503">
        <v>37</v>
      </c>
      <c r="BC15" s="200">
        <f t="shared" si="21"/>
        <v>0.94594594594594594</v>
      </c>
      <c r="BD15" s="180"/>
      <c r="BE15" s="179"/>
      <c r="BF15" s="181" t="str">
        <f t="shared" si="22"/>
        <v/>
      </c>
      <c r="BG15" s="180"/>
      <c r="BH15" s="179"/>
      <c r="BI15" s="200" t="str">
        <f t="shared" si="23"/>
        <v/>
      </c>
      <c r="BJ15" s="180"/>
      <c r="BK15" s="179"/>
      <c r="BL15" s="181" t="str">
        <f t="shared" si="24"/>
        <v/>
      </c>
      <c r="BM15" s="180"/>
      <c r="BN15" s="179"/>
      <c r="BO15" s="200" t="str">
        <f t="shared" si="25"/>
        <v/>
      </c>
      <c r="BP15" s="180"/>
      <c r="BQ15" s="179"/>
      <c r="BR15" s="181" t="str">
        <f t="shared" si="26"/>
        <v/>
      </c>
      <c r="BS15" s="180"/>
      <c r="BT15" s="179"/>
      <c r="BU15" s="200" t="str">
        <f t="shared" si="27"/>
        <v/>
      </c>
      <c r="BV15" s="180"/>
      <c r="BW15" s="179"/>
      <c r="BX15" s="181" t="str">
        <f t="shared" si="28"/>
        <v/>
      </c>
      <c r="BY15" s="180"/>
      <c r="BZ15" s="179"/>
      <c r="CA15" s="200" t="str">
        <f t="shared" si="29"/>
        <v/>
      </c>
      <c r="CB15" s="180"/>
      <c r="CC15" s="179"/>
      <c r="CD15" s="181" t="str">
        <f t="shared" si="30"/>
        <v/>
      </c>
      <c r="CE15" s="180"/>
      <c r="CF15" s="179"/>
      <c r="CG15" s="200" t="str">
        <f t="shared" si="31"/>
        <v/>
      </c>
      <c r="CH15" s="180"/>
      <c r="CI15" s="179"/>
      <c r="CJ15" s="181" t="str">
        <f t="shared" si="32"/>
        <v/>
      </c>
      <c r="CK15" s="180"/>
      <c r="CL15" s="179"/>
      <c r="CM15" s="200" t="str">
        <f t="shared" si="33"/>
        <v/>
      </c>
      <c r="CN15" s="180"/>
      <c r="CO15" s="179"/>
      <c r="CP15" s="181" t="str">
        <f t="shared" si="34"/>
        <v/>
      </c>
      <c r="CQ15" s="180"/>
      <c r="CR15" s="179"/>
      <c r="CS15" s="200" t="str">
        <f t="shared" si="35"/>
        <v/>
      </c>
      <c r="CT15" s="180"/>
      <c r="CU15" s="179"/>
      <c r="CV15" s="181" t="str">
        <f t="shared" si="36"/>
        <v/>
      </c>
      <c r="CW15" s="180"/>
      <c r="CX15" s="179"/>
      <c r="CY15" s="200" t="str">
        <f t="shared" si="37"/>
        <v/>
      </c>
      <c r="CZ15" s="180"/>
      <c r="DA15" s="179"/>
      <c r="DB15" s="181" t="str">
        <f t="shared" si="38"/>
        <v/>
      </c>
      <c r="DC15" s="180"/>
      <c r="DD15" s="179"/>
      <c r="DE15" s="200" t="str">
        <f t="shared" si="39"/>
        <v/>
      </c>
    </row>
    <row r="16" spans="1:109">
      <c r="A16" s="277" t="str">
        <f>'Class Summaries'!A13</f>
        <v>Student 8</v>
      </c>
      <c r="B16" s="180">
        <v>59</v>
      </c>
      <c r="C16" s="179">
        <v>70</v>
      </c>
      <c r="D16" s="181">
        <f t="shared" si="4"/>
        <v>0.84285714285714286</v>
      </c>
      <c r="E16" s="180">
        <v>20</v>
      </c>
      <c r="F16" s="179">
        <v>26</v>
      </c>
      <c r="G16" s="200">
        <f t="shared" si="5"/>
        <v>0.76923076923076927</v>
      </c>
      <c r="H16" s="180">
        <v>85</v>
      </c>
      <c r="I16" s="179">
        <v>100</v>
      </c>
      <c r="J16" s="181">
        <f t="shared" si="6"/>
        <v>0.85</v>
      </c>
      <c r="K16" s="180">
        <v>12</v>
      </c>
      <c r="L16" s="179">
        <v>15</v>
      </c>
      <c r="M16" s="200">
        <f t="shared" si="7"/>
        <v>0.8</v>
      </c>
      <c r="N16" s="180">
        <v>64</v>
      </c>
      <c r="O16" s="179">
        <v>70</v>
      </c>
      <c r="P16" s="181">
        <f t="shared" si="8"/>
        <v>0.91428571428571426</v>
      </c>
      <c r="Q16" s="180">
        <v>30</v>
      </c>
      <c r="R16" s="179">
        <v>30</v>
      </c>
      <c r="S16" s="200">
        <f t="shared" si="9"/>
        <v>1</v>
      </c>
      <c r="T16" s="180">
        <v>71</v>
      </c>
      <c r="U16" s="179">
        <v>100</v>
      </c>
      <c r="V16" s="181">
        <f t="shared" si="10"/>
        <v>0.71</v>
      </c>
      <c r="W16" s="180">
        <v>10</v>
      </c>
      <c r="X16" s="179">
        <v>16</v>
      </c>
      <c r="Y16" s="200">
        <f t="shared" si="11"/>
        <v>0.625</v>
      </c>
      <c r="Z16" s="180">
        <v>67</v>
      </c>
      <c r="AA16" s="179">
        <v>100</v>
      </c>
      <c r="AB16" s="181">
        <f t="shared" si="12"/>
        <v>0.67</v>
      </c>
      <c r="AC16" s="180">
        <v>6</v>
      </c>
      <c r="AD16" s="179">
        <v>26</v>
      </c>
      <c r="AE16" s="200">
        <f t="shared" si="13"/>
        <v>0.23076923076923078</v>
      </c>
      <c r="AF16" s="180">
        <v>81</v>
      </c>
      <c r="AG16" s="179">
        <v>100</v>
      </c>
      <c r="AH16" s="181">
        <f t="shared" si="14"/>
        <v>0.81</v>
      </c>
      <c r="AI16" s="180">
        <v>18</v>
      </c>
      <c r="AJ16" s="179">
        <v>24</v>
      </c>
      <c r="AK16" s="200">
        <f t="shared" si="15"/>
        <v>0.75</v>
      </c>
      <c r="AL16" s="180">
        <v>81</v>
      </c>
      <c r="AM16" s="179">
        <v>100</v>
      </c>
      <c r="AN16" s="181">
        <f t="shared" si="16"/>
        <v>0.81</v>
      </c>
      <c r="AO16" s="180">
        <v>5</v>
      </c>
      <c r="AP16" s="179">
        <v>13</v>
      </c>
      <c r="AQ16" s="200">
        <f t="shared" si="17"/>
        <v>0.38461538461538464</v>
      </c>
      <c r="AR16" s="180">
        <v>54</v>
      </c>
      <c r="AS16" s="179">
        <v>70</v>
      </c>
      <c r="AT16" s="181">
        <f t="shared" si="18"/>
        <v>0.77142857142857146</v>
      </c>
      <c r="AU16" s="180">
        <v>9</v>
      </c>
      <c r="AV16" s="179">
        <v>12</v>
      </c>
      <c r="AW16" s="200">
        <f t="shared" si="19"/>
        <v>0.75</v>
      </c>
      <c r="AX16" s="180">
        <v>59</v>
      </c>
      <c r="AY16" s="179">
        <v>63</v>
      </c>
      <c r="AZ16" s="181">
        <f t="shared" si="20"/>
        <v>0.93650793650793651</v>
      </c>
      <c r="BA16" s="180">
        <v>30</v>
      </c>
      <c r="BB16" s="503">
        <v>37</v>
      </c>
      <c r="BC16" s="200">
        <f t="shared" si="21"/>
        <v>0.81081081081081086</v>
      </c>
      <c r="BD16" s="180"/>
      <c r="BE16" s="179"/>
      <c r="BF16" s="181" t="str">
        <f t="shared" si="22"/>
        <v/>
      </c>
      <c r="BG16" s="180"/>
      <c r="BH16" s="179"/>
      <c r="BI16" s="200" t="str">
        <f t="shared" si="23"/>
        <v/>
      </c>
      <c r="BJ16" s="180"/>
      <c r="BK16" s="179"/>
      <c r="BL16" s="181" t="str">
        <f t="shared" si="24"/>
        <v/>
      </c>
      <c r="BM16" s="180"/>
      <c r="BN16" s="179"/>
      <c r="BO16" s="200" t="str">
        <f t="shared" si="25"/>
        <v/>
      </c>
      <c r="BP16" s="180"/>
      <c r="BQ16" s="179"/>
      <c r="BR16" s="181" t="str">
        <f t="shared" si="26"/>
        <v/>
      </c>
      <c r="BS16" s="180"/>
      <c r="BT16" s="179"/>
      <c r="BU16" s="200" t="str">
        <f t="shared" si="27"/>
        <v/>
      </c>
      <c r="BV16" s="180"/>
      <c r="BW16" s="179"/>
      <c r="BX16" s="181" t="str">
        <f t="shared" si="28"/>
        <v/>
      </c>
      <c r="BY16" s="180"/>
      <c r="BZ16" s="179"/>
      <c r="CA16" s="200" t="str">
        <f t="shared" si="29"/>
        <v/>
      </c>
      <c r="CB16" s="180"/>
      <c r="CC16" s="179"/>
      <c r="CD16" s="181" t="str">
        <f t="shared" si="30"/>
        <v/>
      </c>
      <c r="CE16" s="180"/>
      <c r="CF16" s="179"/>
      <c r="CG16" s="200" t="str">
        <f t="shared" si="31"/>
        <v/>
      </c>
      <c r="CH16" s="180"/>
      <c r="CI16" s="179"/>
      <c r="CJ16" s="181" t="str">
        <f t="shared" si="32"/>
        <v/>
      </c>
      <c r="CK16" s="180"/>
      <c r="CL16" s="179"/>
      <c r="CM16" s="200" t="str">
        <f t="shared" si="33"/>
        <v/>
      </c>
      <c r="CN16" s="180"/>
      <c r="CO16" s="179"/>
      <c r="CP16" s="181" t="str">
        <f t="shared" si="34"/>
        <v/>
      </c>
      <c r="CQ16" s="180"/>
      <c r="CR16" s="179"/>
      <c r="CS16" s="200" t="str">
        <f t="shared" si="35"/>
        <v/>
      </c>
      <c r="CT16" s="180"/>
      <c r="CU16" s="179"/>
      <c r="CV16" s="181" t="str">
        <f t="shared" si="36"/>
        <v/>
      </c>
      <c r="CW16" s="180"/>
      <c r="CX16" s="179"/>
      <c r="CY16" s="200" t="str">
        <f t="shared" si="37"/>
        <v/>
      </c>
      <c r="CZ16" s="180"/>
      <c r="DA16" s="179"/>
      <c r="DB16" s="181" t="str">
        <f t="shared" si="38"/>
        <v/>
      </c>
      <c r="DC16" s="180"/>
      <c r="DD16" s="179"/>
      <c r="DE16" s="200" t="str">
        <f t="shared" si="39"/>
        <v/>
      </c>
    </row>
    <row r="17" spans="1:109">
      <c r="A17" s="277" t="str">
        <f>'Class Summaries'!A14</f>
        <v>Student 9</v>
      </c>
      <c r="B17" s="180">
        <v>70</v>
      </c>
      <c r="C17" s="179">
        <v>70</v>
      </c>
      <c r="D17" s="181">
        <f t="shared" si="4"/>
        <v>1</v>
      </c>
      <c r="E17" s="180">
        <v>26</v>
      </c>
      <c r="F17" s="179">
        <v>26</v>
      </c>
      <c r="G17" s="200">
        <f t="shared" si="5"/>
        <v>1</v>
      </c>
      <c r="H17" s="180">
        <v>97</v>
      </c>
      <c r="I17" s="179">
        <v>100</v>
      </c>
      <c r="J17" s="181">
        <f t="shared" si="6"/>
        <v>0.97</v>
      </c>
      <c r="K17" s="180">
        <v>12</v>
      </c>
      <c r="L17" s="179">
        <v>15</v>
      </c>
      <c r="M17" s="200">
        <f t="shared" si="7"/>
        <v>0.8</v>
      </c>
      <c r="N17" s="180">
        <v>70</v>
      </c>
      <c r="O17" s="179">
        <v>70</v>
      </c>
      <c r="P17" s="181">
        <f t="shared" si="8"/>
        <v>1</v>
      </c>
      <c r="Q17" s="180">
        <v>30</v>
      </c>
      <c r="R17" s="179">
        <v>30</v>
      </c>
      <c r="S17" s="200">
        <f t="shared" si="9"/>
        <v>1</v>
      </c>
      <c r="T17" s="180">
        <v>96</v>
      </c>
      <c r="U17" s="179">
        <v>100</v>
      </c>
      <c r="V17" s="181">
        <f t="shared" si="10"/>
        <v>0.96</v>
      </c>
      <c r="W17" s="180">
        <v>13</v>
      </c>
      <c r="X17" s="179">
        <v>16</v>
      </c>
      <c r="Y17" s="200">
        <f t="shared" si="11"/>
        <v>0.8125</v>
      </c>
      <c r="Z17" s="180">
        <v>99</v>
      </c>
      <c r="AA17" s="179">
        <v>100</v>
      </c>
      <c r="AB17" s="181">
        <f t="shared" si="12"/>
        <v>0.99</v>
      </c>
      <c r="AC17" s="180">
        <v>26</v>
      </c>
      <c r="AD17" s="179">
        <v>26</v>
      </c>
      <c r="AE17" s="200">
        <f t="shared" si="13"/>
        <v>1</v>
      </c>
      <c r="AF17" s="180">
        <v>90</v>
      </c>
      <c r="AG17" s="179">
        <v>100</v>
      </c>
      <c r="AH17" s="181">
        <f t="shared" si="14"/>
        <v>0.9</v>
      </c>
      <c r="AI17" s="180">
        <v>20</v>
      </c>
      <c r="AJ17" s="179">
        <v>24</v>
      </c>
      <c r="AK17" s="200">
        <f t="shared" si="15"/>
        <v>0.83333333333333337</v>
      </c>
      <c r="AL17" s="180">
        <v>98</v>
      </c>
      <c r="AM17" s="179">
        <v>100</v>
      </c>
      <c r="AN17" s="181">
        <f t="shared" si="16"/>
        <v>0.98</v>
      </c>
      <c r="AO17" s="180">
        <v>13</v>
      </c>
      <c r="AP17" s="179">
        <v>13</v>
      </c>
      <c r="AQ17" s="200">
        <f t="shared" si="17"/>
        <v>1</v>
      </c>
      <c r="AR17" s="180">
        <v>69</v>
      </c>
      <c r="AS17" s="179">
        <v>70</v>
      </c>
      <c r="AT17" s="181">
        <f t="shared" si="18"/>
        <v>0.98571428571428577</v>
      </c>
      <c r="AU17" s="180">
        <v>11</v>
      </c>
      <c r="AV17" s="179">
        <v>12</v>
      </c>
      <c r="AW17" s="200">
        <f t="shared" si="19"/>
        <v>0.91666666666666663</v>
      </c>
      <c r="AX17" s="180">
        <v>63</v>
      </c>
      <c r="AY17" s="179">
        <v>63</v>
      </c>
      <c r="AZ17" s="181">
        <f t="shared" si="20"/>
        <v>1</v>
      </c>
      <c r="BA17" s="180">
        <v>36</v>
      </c>
      <c r="BB17" s="503">
        <v>37</v>
      </c>
      <c r="BC17" s="200">
        <f t="shared" si="21"/>
        <v>0.97297297297297303</v>
      </c>
      <c r="BD17" s="180"/>
      <c r="BE17" s="179"/>
      <c r="BF17" s="181" t="str">
        <f t="shared" si="22"/>
        <v/>
      </c>
      <c r="BG17" s="180"/>
      <c r="BH17" s="179"/>
      <c r="BI17" s="200" t="str">
        <f t="shared" si="23"/>
        <v/>
      </c>
      <c r="BJ17" s="180"/>
      <c r="BK17" s="179"/>
      <c r="BL17" s="181" t="str">
        <f t="shared" si="24"/>
        <v/>
      </c>
      <c r="BM17" s="180"/>
      <c r="BN17" s="179"/>
      <c r="BO17" s="200" t="str">
        <f t="shared" si="25"/>
        <v/>
      </c>
      <c r="BP17" s="180"/>
      <c r="BQ17" s="179"/>
      <c r="BR17" s="181" t="str">
        <f t="shared" si="26"/>
        <v/>
      </c>
      <c r="BS17" s="180"/>
      <c r="BT17" s="179"/>
      <c r="BU17" s="200" t="str">
        <f t="shared" si="27"/>
        <v/>
      </c>
      <c r="BV17" s="180"/>
      <c r="BW17" s="179"/>
      <c r="BX17" s="181" t="str">
        <f t="shared" si="28"/>
        <v/>
      </c>
      <c r="BY17" s="180"/>
      <c r="BZ17" s="179"/>
      <c r="CA17" s="200" t="str">
        <f t="shared" si="29"/>
        <v/>
      </c>
      <c r="CB17" s="180"/>
      <c r="CC17" s="179"/>
      <c r="CD17" s="181" t="str">
        <f t="shared" si="30"/>
        <v/>
      </c>
      <c r="CE17" s="180"/>
      <c r="CF17" s="179"/>
      <c r="CG17" s="200" t="str">
        <f t="shared" si="31"/>
        <v/>
      </c>
      <c r="CH17" s="180"/>
      <c r="CI17" s="179"/>
      <c r="CJ17" s="181" t="str">
        <f t="shared" si="32"/>
        <v/>
      </c>
      <c r="CK17" s="180"/>
      <c r="CL17" s="179"/>
      <c r="CM17" s="200" t="str">
        <f t="shared" si="33"/>
        <v/>
      </c>
      <c r="CN17" s="180"/>
      <c r="CO17" s="179"/>
      <c r="CP17" s="181" t="str">
        <f t="shared" si="34"/>
        <v/>
      </c>
      <c r="CQ17" s="180"/>
      <c r="CR17" s="179"/>
      <c r="CS17" s="200" t="str">
        <f t="shared" si="35"/>
        <v/>
      </c>
      <c r="CT17" s="180"/>
      <c r="CU17" s="179"/>
      <c r="CV17" s="181" t="str">
        <f t="shared" si="36"/>
        <v/>
      </c>
      <c r="CW17" s="180"/>
      <c r="CX17" s="179"/>
      <c r="CY17" s="200" t="str">
        <f t="shared" si="37"/>
        <v/>
      </c>
      <c r="CZ17" s="180"/>
      <c r="DA17" s="179"/>
      <c r="DB17" s="181" t="str">
        <f t="shared" si="38"/>
        <v/>
      </c>
      <c r="DC17" s="180"/>
      <c r="DD17" s="179"/>
      <c r="DE17" s="200" t="str">
        <f t="shared" si="39"/>
        <v/>
      </c>
    </row>
    <row r="18" spans="1:109">
      <c r="A18" s="277" t="str">
        <f>'Class Summaries'!A15</f>
        <v>Student 10</v>
      </c>
      <c r="B18" s="180">
        <v>65</v>
      </c>
      <c r="C18" s="179">
        <v>70</v>
      </c>
      <c r="D18" s="181">
        <f t="shared" si="4"/>
        <v>0.9285714285714286</v>
      </c>
      <c r="E18" s="180">
        <v>23</v>
      </c>
      <c r="F18" s="503">
        <v>26</v>
      </c>
      <c r="G18" s="200">
        <f t="shared" si="5"/>
        <v>0.88461538461538458</v>
      </c>
      <c r="H18" s="180">
        <v>96</v>
      </c>
      <c r="I18" s="179">
        <v>100</v>
      </c>
      <c r="J18" s="181">
        <f t="shared" si="6"/>
        <v>0.96</v>
      </c>
      <c r="K18" s="180">
        <v>12</v>
      </c>
      <c r="L18" s="179">
        <v>15</v>
      </c>
      <c r="M18" s="200">
        <f t="shared" si="7"/>
        <v>0.8</v>
      </c>
      <c r="N18" s="180">
        <v>62</v>
      </c>
      <c r="O18" s="179">
        <v>70</v>
      </c>
      <c r="P18" s="181">
        <f t="shared" si="8"/>
        <v>0.88571428571428568</v>
      </c>
      <c r="Q18" s="180">
        <v>26</v>
      </c>
      <c r="R18" s="179">
        <v>30</v>
      </c>
      <c r="S18" s="200">
        <f t="shared" si="9"/>
        <v>0.8666666666666667</v>
      </c>
      <c r="T18" s="180">
        <v>92</v>
      </c>
      <c r="U18" s="179">
        <v>100</v>
      </c>
      <c r="V18" s="181">
        <f t="shared" si="10"/>
        <v>0.92</v>
      </c>
      <c r="W18" s="180">
        <v>9</v>
      </c>
      <c r="X18" s="179">
        <v>16</v>
      </c>
      <c r="Y18" s="200">
        <f t="shared" si="11"/>
        <v>0.5625</v>
      </c>
      <c r="Z18" s="180">
        <v>90</v>
      </c>
      <c r="AA18" s="179">
        <v>100</v>
      </c>
      <c r="AB18" s="181">
        <f t="shared" si="12"/>
        <v>0.9</v>
      </c>
      <c r="AC18" s="180">
        <v>18</v>
      </c>
      <c r="AD18" s="179">
        <v>26</v>
      </c>
      <c r="AE18" s="200">
        <f t="shared" si="13"/>
        <v>0.69230769230769229</v>
      </c>
      <c r="AF18" s="180">
        <v>84</v>
      </c>
      <c r="AG18" s="179">
        <v>100</v>
      </c>
      <c r="AH18" s="181">
        <f t="shared" si="14"/>
        <v>0.84</v>
      </c>
      <c r="AI18" s="180">
        <v>14</v>
      </c>
      <c r="AJ18" s="179">
        <v>24</v>
      </c>
      <c r="AK18" s="200">
        <f t="shared" si="15"/>
        <v>0.58333333333333337</v>
      </c>
      <c r="AL18" s="180">
        <v>89</v>
      </c>
      <c r="AM18" s="179">
        <v>100</v>
      </c>
      <c r="AN18" s="181">
        <f t="shared" si="16"/>
        <v>0.89</v>
      </c>
      <c r="AO18" s="180">
        <v>9</v>
      </c>
      <c r="AP18" s="179">
        <v>13</v>
      </c>
      <c r="AQ18" s="200">
        <f t="shared" si="17"/>
        <v>0.69230769230769229</v>
      </c>
      <c r="AR18" s="180">
        <v>69</v>
      </c>
      <c r="AS18" s="179">
        <v>70</v>
      </c>
      <c r="AT18" s="181">
        <f t="shared" si="18"/>
        <v>0.98571428571428577</v>
      </c>
      <c r="AU18" s="180">
        <v>11</v>
      </c>
      <c r="AV18" s="179">
        <v>12</v>
      </c>
      <c r="AW18" s="200">
        <f t="shared" si="19"/>
        <v>0.91666666666666663</v>
      </c>
      <c r="AX18" s="180">
        <v>59</v>
      </c>
      <c r="AY18" s="179">
        <v>63</v>
      </c>
      <c r="AZ18" s="181">
        <f t="shared" si="20"/>
        <v>0.93650793650793651</v>
      </c>
      <c r="BA18" s="180">
        <v>35</v>
      </c>
      <c r="BB18" s="503">
        <v>37</v>
      </c>
      <c r="BC18" s="200">
        <f t="shared" si="21"/>
        <v>0.94594594594594594</v>
      </c>
      <c r="BD18" s="180"/>
      <c r="BE18" s="179"/>
      <c r="BF18" s="181" t="str">
        <f t="shared" si="22"/>
        <v/>
      </c>
      <c r="BG18" s="180"/>
      <c r="BH18" s="179"/>
      <c r="BI18" s="200" t="str">
        <f t="shared" si="23"/>
        <v/>
      </c>
      <c r="BJ18" s="180"/>
      <c r="BK18" s="179"/>
      <c r="BL18" s="181" t="str">
        <f t="shared" si="24"/>
        <v/>
      </c>
      <c r="BM18" s="180"/>
      <c r="BN18" s="179"/>
      <c r="BO18" s="200" t="str">
        <f t="shared" si="25"/>
        <v/>
      </c>
      <c r="BP18" s="180"/>
      <c r="BQ18" s="179"/>
      <c r="BR18" s="181" t="str">
        <f t="shared" si="26"/>
        <v/>
      </c>
      <c r="BS18" s="180"/>
      <c r="BT18" s="179"/>
      <c r="BU18" s="200" t="str">
        <f t="shared" si="27"/>
        <v/>
      </c>
      <c r="BV18" s="180"/>
      <c r="BW18" s="179"/>
      <c r="BX18" s="181" t="str">
        <f t="shared" si="28"/>
        <v/>
      </c>
      <c r="BY18" s="180"/>
      <c r="BZ18" s="179"/>
      <c r="CA18" s="200" t="str">
        <f t="shared" si="29"/>
        <v/>
      </c>
      <c r="CB18" s="180"/>
      <c r="CC18" s="179"/>
      <c r="CD18" s="181" t="str">
        <f t="shared" si="30"/>
        <v/>
      </c>
      <c r="CE18" s="180"/>
      <c r="CF18" s="179"/>
      <c r="CG18" s="200" t="str">
        <f t="shared" si="31"/>
        <v/>
      </c>
      <c r="CH18" s="180"/>
      <c r="CI18" s="179"/>
      <c r="CJ18" s="181" t="str">
        <f t="shared" si="32"/>
        <v/>
      </c>
      <c r="CK18" s="180"/>
      <c r="CL18" s="179"/>
      <c r="CM18" s="200" t="str">
        <f t="shared" si="33"/>
        <v/>
      </c>
      <c r="CN18" s="180"/>
      <c r="CO18" s="179"/>
      <c r="CP18" s="181" t="str">
        <f t="shared" si="34"/>
        <v/>
      </c>
      <c r="CQ18" s="180"/>
      <c r="CR18" s="179"/>
      <c r="CS18" s="200" t="str">
        <f t="shared" si="35"/>
        <v/>
      </c>
      <c r="CT18" s="180"/>
      <c r="CU18" s="179"/>
      <c r="CV18" s="181" t="str">
        <f t="shared" si="36"/>
        <v/>
      </c>
      <c r="CW18" s="180"/>
      <c r="CX18" s="179"/>
      <c r="CY18" s="200" t="str">
        <f t="shared" si="37"/>
        <v/>
      </c>
      <c r="CZ18" s="180"/>
      <c r="DA18" s="179"/>
      <c r="DB18" s="181" t="str">
        <f t="shared" si="38"/>
        <v/>
      </c>
      <c r="DC18" s="180"/>
      <c r="DD18" s="179"/>
      <c r="DE18" s="200" t="str">
        <f t="shared" si="39"/>
        <v/>
      </c>
    </row>
    <row r="19" spans="1:109">
      <c r="A19" s="277" t="str">
        <f>'Class Summaries'!A16</f>
        <v>Student 11</v>
      </c>
      <c r="B19" s="180">
        <v>44</v>
      </c>
      <c r="C19" s="179">
        <v>70</v>
      </c>
      <c r="D19" s="181">
        <f t="shared" si="4"/>
        <v>0.62857142857142856</v>
      </c>
      <c r="E19" s="180">
        <v>15</v>
      </c>
      <c r="F19" s="179">
        <v>26</v>
      </c>
      <c r="G19" s="200">
        <f t="shared" si="5"/>
        <v>0.57692307692307687</v>
      </c>
      <c r="H19" s="180">
        <v>72</v>
      </c>
      <c r="I19" s="179">
        <v>100</v>
      </c>
      <c r="J19" s="181">
        <f t="shared" si="6"/>
        <v>0.72</v>
      </c>
      <c r="K19" s="180">
        <v>5</v>
      </c>
      <c r="L19" s="179">
        <v>15</v>
      </c>
      <c r="M19" s="200">
        <f t="shared" si="7"/>
        <v>0.33333333333333331</v>
      </c>
      <c r="N19" s="180">
        <v>52</v>
      </c>
      <c r="O19" s="179">
        <v>70</v>
      </c>
      <c r="P19" s="181">
        <f t="shared" si="8"/>
        <v>0.74285714285714288</v>
      </c>
      <c r="Q19" s="180">
        <v>30</v>
      </c>
      <c r="R19" s="179">
        <v>30</v>
      </c>
      <c r="S19" s="200">
        <f t="shared" si="9"/>
        <v>1</v>
      </c>
      <c r="T19" s="180">
        <v>90</v>
      </c>
      <c r="U19" s="179">
        <v>100</v>
      </c>
      <c r="V19" s="181">
        <f t="shared" si="10"/>
        <v>0.9</v>
      </c>
      <c r="W19" s="180">
        <v>11</v>
      </c>
      <c r="X19" s="179">
        <v>16</v>
      </c>
      <c r="Y19" s="200">
        <f t="shared" si="11"/>
        <v>0.6875</v>
      </c>
      <c r="Z19" s="180">
        <v>67</v>
      </c>
      <c r="AA19" s="179">
        <v>100</v>
      </c>
      <c r="AB19" s="181">
        <f t="shared" si="12"/>
        <v>0.67</v>
      </c>
      <c r="AC19" s="180">
        <v>10</v>
      </c>
      <c r="AD19" s="179">
        <v>26</v>
      </c>
      <c r="AE19" s="200">
        <f t="shared" si="13"/>
        <v>0.38461538461538464</v>
      </c>
      <c r="AF19" s="180">
        <v>81</v>
      </c>
      <c r="AG19" s="179">
        <v>100</v>
      </c>
      <c r="AH19" s="181">
        <f t="shared" si="14"/>
        <v>0.81</v>
      </c>
      <c r="AI19" s="180">
        <v>15</v>
      </c>
      <c r="AJ19" s="179">
        <v>24</v>
      </c>
      <c r="AK19" s="200">
        <f t="shared" si="15"/>
        <v>0.625</v>
      </c>
      <c r="AL19" s="180">
        <v>77</v>
      </c>
      <c r="AM19" s="179">
        <v>100</v>
      </c>
      <c r="AN19" s="181">
        <f t="shared" si="16"/>
        <v>0.77</v>
      </c>
      <c r="AO19" s="180">
        <v>8</v>
      </c>
      <c r="AP19" s="179">
        <v>13</v>
      </c>
      <c r="AQ19" s="200">
        <f t="shared" si="17"/>
        <v>0.61538461538461542</v>
      </c>
      <c r="AR19" s="180">
        <v>55</v>
      </c>
      <c r="AS19" s="179">
        <v>70</v>
      </c>
      <c r="AT19" s="181">
        <f t="shared" si="18"/>
        <v>0.7857142857142857</v>
      </c>
      <c r="AU19" s="180">
        <v>11</v>
      </c>
      <c r="AV19" s="179">
        <v>12</v>
      </c>
      <c r="AW19" s="200">
        <f t="shared" si="19"/>
        <v>0.91666666666666663</v>
      </c>
      <c r="AX19" s="180">
        <v>53</v>
      </c>
      <c r="AY19" s="179">
        <v>63</v>
      </c>
      <c r="AZ19" s="181">
        <f t="shared" si="20"/>
        <v>0.84126984126984128</v>
      </c>
      <c r="BA19" s="180">
        <v>31</v>
      </c>
      <c r="BB19" s="503">
        <v>37</v>
      </c>
      <c r="BC19" s="200">
        <f t="shared" si="21"/>
        <v>0.83783783783783783</v>
      </c>
      <c r="BD19" s="180"/>
      <c r="BE19" s="179"/>
      <c r="BF19" s="181" t="str">
        <f t="shared" si="22"/>
        <v/>
      </c>
      <c r="BG19" s="180"/>
      <c r="BH19" s="179"/>
      <c r="BI19" s="200" t="str">
        <f t="shared" si="23"/>
        <v/>
      </c>
      <c r="BJ19" s="180"/>
      <c r="BK19" s="179"/>
      <c r="BL19" s="181" t="str">
        <f t="shared" si="24"/>
        <v/>
      </c>
      <c r="BM19" s="180"/>
      <c r="BN19" s="179"/>
      <c r="BO19" s="200" t="str">
        <f t="shared" si="25"/>
        <v/>
      </c>
      <c r="BP19" s="180"/>
      <c r="BQ19" s="179"/>
      <c r="BR19" s="181" t="str">
        <f t="shared" si="26"/>
        <v/>
      </c>
      <c r="BS19" s="180"/>
      <c r="BT19" s="179"/>
      <c r="BU19" s="200" t="str">
        <f t="shared" si="27"/>
        <v/>
      </c>
      <c r="BV19" s="180"/>
      <c r="BW19" s="179"/>
      <c r="BX19" s="181" t="str">
        <f t="shared" si="28"/>
        <v/>
      </c>
      <c r="BY19" s="180"/>
      <c r="BZ19" s="179"/>
      <c r="CA19" s="200" t="str">
        <f t="shared" si="29"/>
        <v/>
      </c>
      <c r="CB19" s="180"/>
      <c r="CC19" s="179"/>
      <c r="CD19" s="181" t="str">
        <f t="shared" si="30"/>
        <v/>
      </c>
      <c r="CE19" s="180"/>
      <c r="CF19" s="179"/>
      <c r="CG19" s="200" t="str">
        <f t="shared" si="31"/>
        <v/>
      </c>
      <c r="CH19" s="180"/>
      <c r="CI19" s="179"/>
      <c r="CJ19" s="181" t="str">
        <f t="shared" si="32"/>
        <v/>
      </c>
      <c r="CK19" s="180"/>
      <c r="CL19" s="179"/>
      <c r="CM19" s="200" t="str">
        <f t="shared" si="33"/>
        <v/>
      </c>
      <c r="CN19" s="180"/>
      <c r="CO19" s="179"/>
      <c r="CP19" s="181" t="str">
        <f t="shared" si="34"/>
        <v/>
      </c>
      <c r="CQ19" s="180"/>
      <c r="CR19" s="179"/>
      <c r="CS19" s="200" t="str">
        <f t="shared" si="35"/>
        <v/>
      </c>
      <c r="CT19" s="180"/>
      <c r="CU19" s="179"/>
      <c r="CV19" s="181" t="str">
        <f t="shared" si="36"/>
        <v/>
      </c>
      <c r="CW19" s="180"/>
      <c r="CX19" s="179"/>
      <c r="CY19" s="200" t="str">
        <f t="shared" si="37"/>
        <v/>
      </c>
      <c r="CZ19" s="180"/>
      <c r="DA19" s="179"/>
      <c r="DB19" s="181" t="str">
        <f t="shared" si="38"/>
        <v/>
      </c>
      <c r="DC19" s="180"/>
      <c r="DD19" s="179"/>
      <c r="DE19" s="200" t="str">
        <f t="shared" si="39"/>
        <v/>
      </c>
    </row>
    <row r="20" spans="1:109">
      <c r="A20" s="277" t="str">
        <f>'Class Summaries'!A17</f>
        <v>Student 12</v>
      </c>
      <c r="B20" s="180">
        <v>65</v>
      </c>
      <c r="C20" s="179">
        <v>70</v>
      </c>
      <c r="D20" s="181">
        <f t="shared" si="4"/>
        <v>0.9285714285714286</v>
      </c>
      <c r="E20" s="180">
        <v>23</v>
      </c>
      <c r="F20" s="179">
        <v>26</v>
      </c>
      <c r="G20" s="200">
        <f t="shared" si="5"/>
        <v>0.88461538461538458</v>
      </c>
      <c r="H20" s="180">
        <v>92</v>
      </c>
      <c r="I20" s="179">
        <v>100</v>
      </c>
      <c r="J20" s="181">
        <f t="shared" si="6"/>
        <v>0.92</v>
      </c>
      <c r="K20" s="180">
        <v>13</v>
      </c>
      <c r="L20" s="179">
        <v>15</v>
      </c>
      <c r="M20" s="200">
        <f t="shared" si="7"/>
        <v>0.8666666666666667</v>
      </c>
      <c r="N20" s="180">
        <v>67</v>
      </c>
      <c r="O20" s="179">
        <v>70</v>
      </c>
      <c r="P20" s="181">
        <f t="shared" si="8"/>
        <v>0.95714285714285718</v>
      </c>
      <c r="Q20" s="180">
        <v>30</v>
      </c>
      <c r="R20" s="179">
        <v>30</v>
      </c>
      <c r="S20" s="200">
        <f t="shared" si="9"/>
        <v>1</v>
      </c>
      <c r="T20" s="180">
        <v>93</v>
      </c>
      <c r="U20" s="179">
        <v>100</v>
      </c>
      <c r="V20" s="181">
        <f t="shared" si="10"/>
        <v>0.93</v>
      </c>
      <c r="W20" s="180">
        <v>9</v>
      </c>
      <c r="X20" s="179">
        <v>16</v>
      </c>
      <c r="Y20" s="200">
        <f t="shared" si="11"/>
        <v>0.5625</v>
      </c>
      <c r="Z20" s="180">
        <v>96</v>
      </c>
      <c r="AA20" s="179">
        <v>100</v>
      </c>
      <c r="AB20" s="181">
        <f t="shared" si="12"/>
        <v>0.96</v>
      </c>
      <c r="AC20" s="180">
        <v>26</v>
      </c>
      <c r="AD20" s="179">
        <v>26</v>
      </c>
      <c r="AE20" s="200">
        <f t="shared" si="13"/>
        <v>1</v>
      </c>
      <c r="AF20" s="180">
        <v>92</v>
      </c>
      <c r="AG20" s="179">
        <v>100</v>
      </c>
      <c r="AH20" s="181">
        <f t="shared" si="14"/>
        <v>0.92</v>
      </c>
      <c r="AI20" s="180">
        <v>18</v>
      </c>
      <c r="AJ20" s="179">
        <v>24</v>
      </c>
      <c r="AK20" s="200">
        <f t="shared" si="15"/>
        <v>0.75</v>
      </c>
      <c r="AL20" s="180">
        <v>97</v>
      </c>
      <c r="AM20" s="179">
        <v>100</v>
      </c>
      <c r="AN20" s="181">
        <f t="shared" si="16"/>
        <v>0.97</v>
      </c>
      <c r="AO20" s="180">
        <v>11</v>
      </c>
      <c r="AP20" s="179">
        <v>13</v>
      </c>
      <c r="AQ20" s="200">
        <f t="shared" si="17"/>
        <v>0.84615384615384615</v>
      </c>
      <c r="AR20" s="180">
        <v>63</v>
      </c>
      <c r="AS20" s="179">
        <v>70</v>
      </c>
      <c r="AT20" s="181">
        <f t="shared" si="18"/>
        <v>0.9</v>
      </c>
      <c r="AU20" s="180">
        <v>8</v>
      </c>
      <c r="AV20" s="179">
        <v>12</v>
      </c>
      <c r="AW20" s="200">
        <f t="shared" si="19"/>
        <v>0.66666666666666663</v>
      </c>
      <c r="AX20" s="180">
        <v>60</v>
      </c>
      <c r="AY20" s="179">
        <v>63</v>
      </c>
      <c r="AZ20" s="181">
        <f t="shared" si="20"/>
        <v>0.95238095238095233</v>
      </c>
      <c r="BA20" s="180">
        <v>34</v>
      </c>
      <c r="BB20" s="503">
        <v>37</v>
      </c>
      <c r="BC20" s="200">
        <f t="shared" si="21"/>
        <v>0.91891891891891897</v>
      </c>
      <c r="BD20" s="180"/>
      <c r="BE20" s="179"/>
      <c r="BF20" s="181" t="str">
        <f t="shared" si="22"/>
        <v/>
      </c>
      <c r="BG20" s="180"/>
      <c r="BH20" s="179"/>
      <c r="BI20" s="200" t="str">
        <f t="shared" si="23"/>
        <v/>
      </c>
      <c r="BJ20" s="180"/>
      <c r="BK20" s="179"/>
      <c r="BL20" s="181" t="str">
        <f t="shared" si="24"/>
        <v/>
      </c>
      <c r="BM20" s="180"/>
      <c r="BN20" s="179"/>
      <c r="BO20" s="200" t="str">
        <f t="shared" si="25"/>
        <v/>
      </c>
      <c r="BP20" s="180"/>
      <c r="BQ20" s="179"/>
      <c r="BR20" s="181" t="str">
        <f t="shared" si="26"/>
        <v/>
      </c>
      <c r="BS20" s="180"/>
      <c r="BT20" s="179"/>
      <c r="BU20" s="200" t="str">
        <f t="shared" si="27"/>
        <v/>
      </c>
      <c r="BV20" s="180"/>
      <c r="BW20" s="179"/>
      <c r="BX20" s="181" t="str">
        <f t="shared" si="28"/>
        <v/>
      </c>
      <c r="BY20" s="180"/>
      <c r="BZ20" s="179"/>
      <c r="CA20" s="200" t="str">
        <f t="shared" si="29"/>
        <v/>
      </c>
      <c r="CB20" s="180"/>
      <c r="CC20" s="179"/>
      <c r="CD20" s="181" t="str">
        <f t="shared" si="30"/>
        <v/>
      </c>
      <c r="CE20" s="180"/>
      <c r="CF20" s="179"/>
      <c r="CG20" s="200" t="str">
        <f t="shared" si="31"/>
        <v/>
      </c>
      <c r="CH20" s="180"/>
      <c r="CI20" s="179"/>
      <c r="CJ20" s="181" t="str">
        <f t="shared" si="32"/>
        <v/>
      </c>
      <c r="CK20" s="180"/>
      <c r="CL20" s="179"/>
      <c r="CM20" s="200" t="str">
        <f t="shared" si="33"/>
        <v/>
      </c>
      <c r="CN20" s="180"/>
      <c r="CO20" s="179"/>
      <c r="CP20" s="181" t="str">
        <f t="shared" si="34"/>
        <v/>
      </c>
      <c r="CQ20" s="180"/>
      <c r="CR20" s="179"/>
      <c r="CS20" s="200" t="str">
        <f t="shared" si="35"/>
        <v/>
      </c>
      <c r="CT20" s="180"/>
      <c r="CU20" s="179"/>
      <c r="CV20" s="181" t="str">
        <f t="shared" si="36"/>
        <v/>
      </c>
      <c r="CW20" s="180"/>
      <c r="CX20" s="179"/>
      <c r="CY20" s="200" t="str">
        <f t="shared" si="37"/>
        <v/>
      </c>
      <c r="CZ20" s="180"/>
      <c r="DA20" s="179"/>
      <c r="DB20" s="181" t="str">
        <f t="shared" si="38"/>
        <v/>
      </c>
      <c r="DC20" s="180"/>
      <c r="DD20" s="179"/>
      <c r="DE20" s="200" t="str">
        <f t="shared" si="39"/>
        <v/>
      </c>
    </row>
    <row r="21" spans="1:109">
      <c r="A21" s="277" t="str">
        <f>'Class Summaries'!A18</f>
        <v>Student 13</v>
      </c>
      <c r="B21" s="180">
        <v>61</v>
      </c>
      <c r="C21" s="179">
        <v>70</v>
      </c>
      <c r="D21" s="181">
        <f t="shared" si="4"/>
        <v>0.87142857142857144</v>
      </c>
      <c r="E21" s="180">
        <v>21</v>
      </c>
      <c r="F21" s="503">
        <v>26</v>
      </c>
      <c r="G21" s="200">
        <f t="shared" si="5"/>
        <v>0.80769230769230771</v>
      </c>
      <c r="H21" s="180">
        <v>91</v>
      </c>
      <c r="I21" s="179">
        <v>100</v>
      </c>
      <c r="J21" s="181">
        <f t="shared" si="6"/>
        <v>0.91</v>
      </c>
      <c r="K21" s="180">
        <v>10</v>
      </c>
      <c r="L21" s="179">
        <v>15</v>
      </c>
      <c r="M21" s="200">
        <f t="shared" si="7"/>
        <v>0.66666666666666663</v>
      </c>
      <c r="N21" s="180">
        <v>62</v>
      </c>
      <c r="O21" s="179">
        <v>70</v>
      </c>
      <c r="P21" s="181">
        <f t="shared" si="8"/>
        <v>0.88571428571428568</v>
      </c>
      <c r="Q21" s="180">
        <v>25</v>
      </c>
      <c r="R21" s="179">
        <v>30</v>
      </c>
      <c r="S21" s="200">
        <f t="shared" si="9"/>
        <v>0.83333333333333337</v>
      </c>
      <c r="T21" s="180">
        <v>85</v>
      </c>
      <c r="U21" s="179">
        <v>100</v>
      </c>
      <c r="V21" s="181">
        <f t="shared" si="10"/>
        <v>0.85</v>
      </c>
      <c r="W21" s="180">
        <v>13</v>
      </c>
      <c r="X21" s="179">
        <v>16</v>
      </c>
      <c r="Y21" s="200">
        <f t="shared" si="11"/>
        <v>0.8125</v>
      </c>
      <c r="Z21" s="180">
        <v>82</v>
      </c>
      <c r="AA21" s="179">
        <v>100</v>
      </c>
      <c r="AB21" s="181">
        <f t="shared" si="12"/>
        <v>0.82</v>
      </c>
      <c r="AC21" s="180">
        <v>14</v>
      </c>
      <c r="AD21" s="179">
        <v>26</v>
      </c>
      <c r="AE21" s="200">
        <f t="shared" si="13"/>
        <v>0.53846153846153844</v>
      </c>
      <c r="AF21" s="180">
        <v>84</v>
      </c>
      <c r="AG21" s="179">
        <v>100</v>
      </c>
      <c r="AH21" s="181">
        <f t="shared" si="14"/>
        <v>0.84</v>
      </c>
      <c r="AI21" s="180">
        <v>16</v>
      </c>
      <c r="AJ21" s="179">
        <v>24</v>
      </c>
      <c r="AK21" s="200">
        <f t="shared" si="15"/>
        <v>0.66666666666666663</v>
      </c>
      <c r="AL21" s="180">
        <v>80</v>
      </c>
      <c r="AM21" s="179">
        <v>100</v>
      </c>
      <c r="AN21" s="181">
        <f t="shared" si="16"/>
        <v>0.8</v>
      </c>
      <c r="AO21" s="180">
        <v>4</v>
      </c>
      <c r="AP21" s="179">
        <v>13</v>
      </c>
      <c r="AQ21" s="200">
        <f t="shared" si="17"/>
        <v>0.30769230769230771</v>
      </c>
      <c r="AR21" s="180">
        <v>56</v>
      </c>
      <c r="AS21" s="179">
        <v>70</v>
      </c>
      <c r="AT21" s="181">
        <f t="shared" si="18"/>
        <v>0.8</v>
      </c>
      <c r="AU21" s="180">
        <v>8</v>
      </c>
      <c r="AV21" s="179">
        <v>12</v>
      </c>
      <c r="AW21" s="200">
        <f t="shared" si="19"/>
        <v>0.66666666666666663</v>
      </c>
      <c r="AX21" s="180">
        <v>61</v>
      </c>
      <c r="AY21" s="179">
        <v>63</v>
      </c>
      <c r="AZ21" s="181">
        <f t="shared" si="20"/>
        <v>0.96825396825396826</v>
      </c>
      <c r="BA21" s="180">
        <v>33</v>
      </c>
      <c r="BB21" s="503">
        <v>37</v>
      </c>
      <c r="BC21" s="200">
        <f t="shared" si="21"/>
        <v>0.89189189189189189</v>
      </c>
      <c r="BD21" s="180"/>
      <c r="BE21" s="179"/>
      <c r="BF21" s="181" t="str">
        <f t="shared" si="22"/>
        <v/>
      </c>
      <c r="BG21" s="180"/>
      <c r="BH21" s="179"/>
      <c r="BI21" s="200" t="str">
        <f t="shared" si="23"/>
        <v/>
      </c>
      <c r="BJ21" s="180"/>
      <c r="BK21" s="179"/>
      <c r="BL21" s="181" t="str">
        <f t="shared" si="24"/>
        <v/>
      </c>
      <c r="BM21" s="180"/>
      <c r="BN21" s="179"/>
      <c r="BO21" s="200" t="str">
        <f t="shared" si="25"/>
        <v/>
      </c>
      <c r="BP21" s="180"/>
      <c r="BQ21" s="179"/>
      <c r="BR21" s="181" t="str">
        <f t="shared" si="26"/>
        <v/>
      </c>
      <c r="BS21" s="180"/>
      <c r="BT21" s="179"/>
      <c r="BU21" s="200" t="str">
        <f t="shared" si="27"/>
        <v/>
      </c>
      <c r="BV21" s="180"/>
      <c r="BW21" s="179"/>
      <c r="BX21" s="181" t="str">
        <f t="shared" si="28"/>
        <v/>
      </c>
      <c r="BY21" s="180"/>
      <c r="BZ21" s="179"/>
      <c r="CA21" s="200" t="str">
        <f t="shared" si="29"/>
        <v/>
      </c>
      <c r="CB21" s="180"/>
      <c r="CC21" s="179"/>
      <c r="CD21" s="181" t="str">
        <f t="shared" si="30"/>
        <v/>
      </c>
      <c r="CE21" s="180"/>
      <c r="CF21" s="179"/>
      <c r="CG21" s="200" t="str">
        <f t="shared" si="31"/>
        <v/>
      </c>
      <c r="CH21" s="180"/>
      <c r="CI21" s="179"/>
      <c r="CJ21" s="181" t="str">
        <f t="shared" si="32"/>
        <v/>
      </c>
      <c r="CK21" s="180"/>
      <c r="CL21" s="179"/>
      <c r="CM21" s="200" t="str">
        <f t="shared" si="33"/>
        <v/>
      </c>
      <c r="CN21" s="180"/>
      <c r="CO21" s="179"/>
      <c r="CP21" s="181" t="str">
        <f t="shared" si="34"/>
        <v/>
      </c>
      <c r="CQ21" s="180"/>
      <c r="CR21" s="179"/>
      <c r="CS21" s="200" t="str">
        <f t="shared" si="35"/>
        <v/>
      </c>
      <c r="CT21" s="180"/>
      <c r="CU21" s="179"/>
      <c r="CV21" s="181" t="str">
        <f t="shared" si="36"/>
        <v/>
      </c>
      <c r="CW21" s="180"/>
      <c r="CX21" s="179"/>
      <c r="CY21" s="200" t="str">
        <f t="shared" si="37"/>
        <v/>
      </c>
      <c r="CZ21" s="180"/>
      <c r="DA21" s="179"/>
      <c r="DB21" s="181" t="str">
        <f t="shared" si="38"/>
        <v/>
      </c>
      <c r="DC21" s="180"/>
      <c r="DD21" s="179"/>
      <c r="DE21" s="200" t="str">
        <f t="shared" si="39"/>
        <v/>
      </c>
    </row>
    <row r="22" spans="1:109">
      <c r="A22" s="277" t="str">
        <f>'Class Summaries'!A19</f>
        <v>Student 14</v>
      </c>
      <c r="B22" s="180">
        <v>52</v>
      </c>
      <c r="C22" s="179">
        <v>70</v>
      </c>
      <c r="D22" s="181">
        <f t="shared" si="4"/>
        <v>0.74285714285714288</v>
      </c>
      <c r="E22" s="180">
        <v>22</v>
      </c>
      <c r="F22" s="179">
        <v>26</v>
      </c>
      <c r="G22" s="200">
        <f t="shared" si="5"/>
        <v>0.84615384615384615</v>
      </c>
      <c r="H22" s="180">
        <v>93</v>
      </c>
      <c r="I22" s="179">
        <v>100</v>
      </c>
      <c r="J22" s="181">
        <f t="shared" si="6"/>
        <v>0.93</v>
      </c>
      <c r="K22" s="180">
        <v>14</v>
      </c>
      <c r="L22" s="179">
        <v>15</v>
      </c>
      <c r="M22" s="200">
        <f t="shared" si="7"/>
        <v>0.93333333333333335</v>
      </c>
      <c r="N22" s="180">
        <v>59</v>
      </c>
      <c r="O22" s="179">
        <v>70</v>
      </c>
      <c r="P22" s="181">
        <f t="shared" si="8"/>
        <v>0.84285714285714286</v>
      </c>
      <c r="Q22" s="180">
        <v>30</v>
      </c>
      <c r="R22" s="179">
        <v>30</v>
      </c>
      <c r="S22" s="200">
        <f t="shared" si="9"/>
        <v>1</v>
      </c>
      <c r="T22" s="180">
        <v>90</v>
      </c>
      <c r="U22" s="179">
        <v>100</v>
      </c>
      <c r="V22" s="181">
        <f t="shared" si="10"/>
        <v>0.9</v>
      </c>
      <c r="W22" s="180">
        <v>13</v>
      </c>
      <c r="X22" s="179">
        <v>16</v>
      </c>
      <c r="Y22" s="200">
        <f t="shared" si="11"/>
        <v>0.8125</v>
      </c>
      <c r="Z22" s="180">
        <v>74</v>
      </c>
      <c r="AA22" s="179">
        <v>100</v>
      </c>
      <c r="AB22" s="181">
        <f t="shared" si="12"/>
        <v>0.74</v>
      </c>
      <c r="AC22" s="180">
        <v>18</v>
      </c>
      <c r="AD22" s="179">
        <v>26</v>
      </c>
      <c r="AE22" s="200">
        <f t="shared" si="13"/>
        <v>0.69230769230769229</v>
      </c>
      <c r="AF22" s="180">
        <v>85</v>
      </c>
      <c r="AG22" s="179">
        <v>100</v>
      </c>
      <c r="AH22" s="181">
        <f t="shared" si="14"/>
        <v>0.85</v>
      </c>
      <c r="AI22" s="180">
        <v>16</v>
      </c>
      <c r="AJ22" s="179">
        <v>24</v>
      </c>
      <c r="AK22" s="200">
        <f t="shared" si="15"/>
        <v>0.66666666666666663</v>
      </c>
      <c r="AL22" s="180">
        <v>78</v>
      </c>
      <c r="AM22" s="179">
        <v>100</v>
      </c>
      <c r="AN22" s="181">
        <f t="shared" si="16"/>
        <v>0.78</v>
      </c>
      <c r="AO22" s="180">
        <v>9</v>
      </c>
      <c r="AP22" s="179">
        <v>13</v>
      </c>
      <c r="AQ22" s="200">
        <f t="shared" si="17"/>
        <v>0.69230769230769229</v>
      </c>
      <c r="AR22" s="180">
        <v>63</v>
      </c>
      <c r="AS22" s="179">
        <v>70</v>
      </c>
      <c r="AT22" s="181">
        <f t="shared" si="18"/>
        <v>0.9</v>
      </c>
      <c r="AU22" s="180">
        <v>7</v>
      </c>
      <c r="AV22" s="179">
        <v>12</v>
      </c>
      <c r="AW22" s="200">
        <f t="shared" si="19"/>
        <v>0.58333333333333337</v>
      </c>
      <c r="AX22" s="180">
        <v>60</v>
      </c>
      <c r="AY22" s="179">
        <v>63</v>
      </c>
      <c r="AZ22" s="181">
        <f t="shared" si="20"/>
        <v>0.95238095238095233</v>
      </c>
      <c r="BA22" s="180">
        <v>35</v>
      </c>
      <c r="BB22" s="503">
        <v>37</v>
      </c>
      <c r="BC22" s="200">
        <f t="shared" si="21"/>
        <v>0.94594594594594594</v>
      </c>
      <c r="BD22" s="180"/>
      <c r="BE22" s="179"/>
      <c r="BF22" s="181" t="str">
        <f t="shared" si="22"/>
        <v/>
      </c>
      <c r="BG22" s="180"/>
      <c r="BH22" s="179"/>
      <c r="BI22" s="200" t="str">
        <f t="shared" si="23"/>
        <v/>
      </c>
      <c r="BJ22" s="180"/>
      <c r="BK22" s="179"/>
      <c r="BL22" s="181" t="str">
        <f t="shared" si="24"/>
        <v/>
      </c>
      <c r="BM22" s="180"/>
      <c r="BN22" s="179"/>
      <c r="BO22" s="200" t="str">
        <f t="shared" si="25"/>
        <v/>
      </c>
      <c r="BP22" s="180"/>
      <c r="BQ22" s="179"/>
      <c r="BR22" s="181" t="str">
        <f t="shared" si="26"/>
        <v/>
      </c>
      <c r="BS22" s="180"/>
      <c r="BT22" s="179"/>
      <c r="BU22" s="200" t="str">
        <f t="shared" si="27"/>
        <v/>
      </c>
      <c r="BV22" s="180"/>
      <c r="BW22" s="179"/>
      <c r="BX22" s="181" t="str">
        <f t="shared" si="28"/>
        <v/>
      </c>
      <c r="BY22" s="180"/>
      <c r="BZ22" s="179"/>
      <c r="CA22" s="200" t="str">
        <f t="shared" si="29"/>
        <v/>
      </c>
      <c r="CB22" s="180"/>
      <c r="CC22" s="179"/>
      <c r="CD22" s="181" t="str">
        <f t="shared" si="30"/>
        <v/>
      </c>
      <c r="CE22" s="180"/>
      <c r="CF22" s="179"/>
      <c r="CG22" s="200" t="str">
        <f t="shared" si="31"/>
        <v/>
      </c>
      <c r="CH22" s="180"/>
      <c r="CI22" s="179"/>
      <c r="CJ22" s="181" t="str">
        <f t="shared" si="32"/>
        <v/>
      </c>
      <c r="CK22" s="180"/>
      <c r="CL22" s="179"/>
      <c r="CM22" s="200" t="str">
        <f t="shared" si="33"/>
        <v/>
      </c>
      <c r="CN22" s="180"/>
      <c r="CO22" s="179"/>
      <c r="CP22" s="181" t="str">
        <f t="shared" si="34"/>
        <v/>
      </c>
      <c r="CQ22" s="180"/>
      <c r="CR22" s="179"/>
      <c r="CS22" s="200" t="str">
        <f t="shared" si="35"/>
        <v/>
      </c>
      <c r="CT22" s="180"/>
      <c r="CU22" s="179"/>
      <c r="CV22" s="181" t="str">
        <f t="shared" si="36"/>
        <v/>
      </c>
      <c r="CW22" s="180"/>
      <c r="CX22" s="179"/>
      <c r="CY22" s="200" t="str">
        <f t="shared" si="37"/>
        <v/>
      </c>
      <c r="CZ22" s="180"/>
      <c r="DA22" s="179"/>
      <c r="DB22" s="181" t="str">
        <f t="shared" si="38"/>
        <v/>
      </c>
      <c r="DC22" s="180"/>
      <c r="DD22" s="179"/>
      <c r="DE22" s="200" t="str">
        <f t="shared" si="39"/>
        <v/>
      </c>
    </row>
    <row r="23" spans="1:109">
      <c r="A23" s="277" t="str">
        <f>'Class Summaries'!A20</f>
        <v>Student 15</v>
      </c>
      <c r="B23" s="180">
        <v>69</v>
      </c>
      <c r="C23" s="179">
        <v>70</v>
      </c>
      <c r="D23" s="181">
        <f t="shared" si="4"/>
        <v>0.98571428571428577</v>
      </c>
      <c r="E23" s="180">
        <v>25</v>
      </c>
      <c r="F23" s="179">
        <v>26</v>
      </c>
      <c r="G23" s="200">
        <f t="shared" si="5"/>
        <v>0.96153846153846156</v>
      </c>
      <c r="H23" s="180">
        <v>97</v>
      </c>
      <c r="I23" s="179">
        <v>100</v>
      </c>
      <c r="J23" s="181">
        <f t="shared" si="6"/>
        <v>0.97</v>
      </c>
      <c r="K23" s="180">
        <v>15</v>
      </c>
      <c r="L23" s="179">
        <v>15</v>
      </c>
      <c r="M23" s="200">
        <f t="shared" si="7"/>
        <v>1</v>
      </c>
      <c r="N23" s="180">
        <v>62</v>
      </c>
      <c r="O23" s="179">
        <v>70</v>
      </c>
      <c r="P23" s="181">
        <f t="shared" si="8"/>
        <v>0.88571428571428568</v>
      </c>
      <c r="Q23" s="180">
        <v>27</v>
      </c>
      <c r="R23" s="179">
        <v>30</v>
      </c>
      <c r="S23" s="200">
        <f t="shared" si="9"/>
        <v>0.9</v>
      </c>
      <c r="T23" s="180">
        <v>99</v>
      </c>
      <c r="U23" s="179">
        <v>100</v>
      </c>
      <c r="V23" s="181">
        <f t="shared" si="10"/>
        <v>0.99</v>
      </c>
      <c r="W23" s="180">
        <v>16</v>
      </c>
      <c r="X23" s="179">
        <v>16</v>
      </c>
      <c r="Y23" s="200">
        <f t="shared" si="11"/>
        <v>1</v>
      </c>
      <c r="Z23" s="180">
        <v>93</v>
      </c>
      <c r="AA23" s="179">
        <v>100</v>
      </c>
      <c r="AB23" s="181">
        <f t="shared" si="12"/>
        <v>0.93</v>
      </c>
      <c r="AC23" s="180">
        <v>24</v>
      </c>
      <c r="AD23" s="179">
        <v>26</v>
      </c>
      <c r="AE23" s="200">
        <f t="shared" si="13"/>
        <v>0.92307692307692313</v>
      </c>
      <c r="AF23" s="180">
        <v>88</v>
      </c>
      <c r="AG23" s="179">
        <v>100</v>
      </c>
      <c r="AH23" s="181">
        <f t="shared" si="14"/>
        <v>0.88</v>
      </c>
      <c r="AI23" s="180">
        <v>19</v>
      </c>
      <c r="AJ23" s="179">
        <v>24</v>
      </c>
      <c r="AK23" s="200">
        <f t="shared" si="15"/>
        <v>0.79166666666666663</v>
      </c>
      <c r="AL23" s="180">
        <v>94</v>
      </c>
      <c r="AM23" s="179">
        <v>100</v>
      </c>
      <c r="AN23" s="181">
        <f t="shared" si="16"/>
        <v>0.94</v>
      </c>
      <c r="AO23" s="180">
        <v>12</v>
      </c>
      <c r="AP23" s="179">
        <v>13</v>
      </c>
      <c r="AQ23" s="200">
        <f t="shared" si="17"/>
        <v>0.92307692307692313</v>
      </c>
      <c r="AR23" s="180"/>
      <c r="AS23" s="179" t="s">
        <v>257</v>
      </c>
      <c r="AT23" s="181" t="str">
        <f t="shared" si="18"/>
        <v/>
      </c>
      <c r="AU23" s="180"/>
      <c r="AV23" s="179"/>
      <c r="AW23" s="200" t="str">
        <f t="shared" si="19"/>
        <v/>
      </c>
      <c r="AX23" s="180">
        <v>61</v>
      </c>
      <c r="AY23" s="179">
        <v>63</v>
      </c>
      <c r="AZ23" s="181">
        <f t="shared" si="20"/>
        <v>0.96825396825396826</v>
      </c>
      <c r="BA23" s="180">
        <v>36</v>
      </c>
      <c r="BB23" s="503">
        <v>37</v>
      </c>
      <c r="BC23" s="200">
        <f t="shared" si="21"/>
        <v>0.97297297297297303</v>
      </c>
      <c r="BD23" s="180"/>
      <c r="BE23" s="179"/>
      <c r="BF23" s="181" t="str">
        <f t="shared" si="22"/>
        <v/>
      </c>
      <c r="BG23" s="180"/>
      <c r="BH23" s="179"/>
      <c r="BI23" s="200" t="str">
        <f t="shared" si="23"/>
        <v/>
      </c>
      <c r="BJ23" s="180"/>
      <c r="BK23" s="179"/>
      <c r="BL23" s="181" t="str">
        <f t="shared" si="24"/>
        <v/>
      </c>
      <c r="BM23" s="180"/>
      <c r="BN23" s="179"/>
      <c r="BO23" s="200" t="str">
        <f t="shared" si="25"/>
        <v/>
      </c>
      <c r="BP23" s="180"/>
      <c r="BQ23" s="179"/>
      <c r="BR23" s="181" t="str">
        <f t="shared" si="26"/>
        <v/>
      </c>
      <c r="BS23" s="180"/>
      <c r="BT23" s="179"/>
      <c r="BU23" s="200" t="str">
        <f t="shared" si="27"/>
        <v/>
      </c>
      <c r="BV23" s="180"/>
      <c r="BW23" s="179"/>
      <c r="BX23" s="181" t="str">
        <f t="shared" si="28"/>
        <v/>
      </c>
      <c r="BY23" s="180"/>
      <c r="BZ23" s="179"/>
      <c r="CA23" s="200" t="str">
        <f t="shared" si="29"/>
        <v/>
      </c>
      <c r="CB23" s="180"/>
      <c r="CC23" s="179"/>
      <c r="CD23" s="181" t="str">
        <f t="shared" si="30"/>
        <v/>
      </c>
      <c r="CE23" s="180"/>
      <c r="CF23" s="179"/>
      <c r="CG23" s="200" t="str">
        <f t="shared" si="31"/>
        <v/>
      </c>
      <c r="CH23" s="180"/>
      <c r="CI23" s="179"/>
      <c r="CJ23" s="181" t="str">
        <f t="shared" si="32"/>
        <v/>
      </c>
      <c r="CK23" s="180"/>
      <c r="CL23" s="179"/>
      <c r="CM23" s="200" t="str">
        <f t="shared" si="33"/>
        <v/>
      </c>
      <c r="CN23" s="180"/>
      <c r="CO23" s="179"/>
      <c r="CP23" s="181" t="str">
        <f t="shared" si="34"/>
        <v/>
      </c>
      <c r="CQ23" s="180"/>
      <c r="CR23" s="179"/>
      <c r="CS23" s="200" t="str">
        <f t="shared" si="35"/>
        <v/>
      </c>
      <c r="CT23" s="180"/>
      <c r="CU23" s="179"/>
      <c r="CV23" s="181" t="str">
        <f t="shared" si="36"/>
        <v/>
      </c>
      <c r="CW23" s="180"/>
      <c r="CX23" s="179"/>
      <c r="CY23" s="200" t="str">
        <f t="shared" si="37"/>
        <v/>
      </c>
      <c r="CZ23" s="180"/>
      <c r="DA23" s="179"/>
      <c r="DB23" s="181" t="str">
        <f t="shared" si="38"/>
        <v/>
      </c>
      <c r="DC23" s="180"/>
      <c r="DD23" s="179"/>
      <c r="DE23" s="200" t="str">
        <f t="shared" si="39"/>
        <v/>
      </c>
    </row>
    <row r="24" spans="1:109">
      <c r="A24" s="277"/>
      <c r="B24" s="180"/>
      <c r="C24" s="179"/>
      <c r="D24" s="181" t="str">
        <f>IF(SUM(B24)=0,"",SUM(B24/C24))</f>
        <v/>
      </c>
      <c r="E24" s="180"/>
      <c r="F24" s="179"/>
      <c r="G24" s="200" t="str">
        <f t="shared" si="5"/>
        <v/>
      </c>
      <c r="H24" s="180"/>
      <c r="I24" s="179"/>
      <c r="J24" s="181" t="str">
        <f>IF(SUM(H24)=0,"",SUM(H24/I24))</f>
        <v/>
      </c>
      <c r="K24" s="180"/>
      <c r="L24" s="179"/>
      <c r="M24" s="200" t="str">
        <f t="shared" si="7"/>
        <v/>
      </c>
      <c r="N24" s="180"/>
      <c r="O24" s="179"/>
      <c r="P24" s="181" t="str">
        <f>IF(SUM(N24)=0,"",SUM(N24/O24))</f>
        <v/>
      </c>
      <c r="Q24" s="180"/>
      <c r="R24" s="179"/>
      <c r="S24" s="200" t="str">
        <f t="shared" si="9"/>
        <v/>
      </c>
      <c r="T24" s="180"/>
      <c r="U24" s="179"/>
      <c r="V24" s="181" t="str">
        <f>IF(SUM(T24)=0,"",SUM(T24/U24))</f>
        <v/>
      </c>
      <c r="W24" s="180"/>
      <c r="X24" s="179"/>
      <c r="Y24" s="200" t="str">
        <f t="shared" si="11"/>
        <v/>
      </c>
      <c r="Z24" s="180"/>
      <c r="AA24" s="179"/>
      <c r="AB24" s="181" t="str">
        <f>IF(SUM(Z24)=0,"",SUM(Z24/AA24))</f>
        <v/>
      </c>
      <c r="AC24" s="180"/>
      <c r="AD24" s="179"/>
      <c r="AE24" s="200" t="str">
        <f t="shared" si="13"/>
        <v/>
      </c>
      <c r="AF24" s="180"/>
      <c r="AG24" s="179"/>
      <c r="AH24" s="181" t="str">
        <f>IF(SUM(AF24)=0,"",SUM(AF24/AG24))</f>
        <v/>
      </c>
      <c r="AI24" s="180"/>
      <c r="AJ24" s="179"/>
      <c r="AK24" s="200" t="str">
        <f t="shared" si="15"/>
        <v/>
      </c>
      <c r="AL24" s="180"/>
      <c r="AM24" s="179"/>
      <c r="AN24" s="181" t="str">
        <f>IF(SUM(AL24)=0,"",SUM(AL24/AM24))</f>
        <v/>
      </c>
      <c r="AO24" s="180"/>
      <c r="AP24" s="179"/>
      <c r="AQ24" s="200" t="str">
        <f t="shared" si="17"/>
        <v/>
      </c>
      <c r="AR24" s="180"/>
      <c r="AS24" s="179"/>
      <c r="AT24" s="181" t="str">
        <f>IF(SUM(AR24)=0,"",SUM(AR24/AS24))</f>
        <v/>
      </c>
      <c r="AU24" s="180"/>
      <c r="AV24" s="179"/>
      <c r="AW24" s="200" t="str">
        <f t="shared" si="19"/>
        <v/>
      </c>
      <c r="AX24" s="180"/>
      <c r="AY24" s="179"/>
      <c r="AZ24" s="181" t="str">
        <f>IF(SUM(AX24)=0,"",SUM(AX24/AY24))</f>
        <v/>
      </c>
      <c r="BA24" s="180"/>
      <c r="BB24" s="179"/>
      <c r="BC24" s="200" t="str">
        <f t="shared" si="21"/>
        <v/>
      </c>
      <c r="BD24" s="180"/>
      <c r="BE24" s="179"/>
      <c r="BF24" s="181" t="str">
        <f>IF(SUM(BD24)=0,"",SUM(BD24/BE24))</f>
        <v/>
      </c>
      <c r="BG24" s="180"/>
      <c r="BH24" s="179"/>
      <c r="BI24" s="200" t="str">
        <f t="shared" si="23"/>
        <v/>
      </c>
      <c r="BJ24" s="180"/>
      <c r="BK24" s="179"/>
      <c r="BL24" s="181" t="str">
        <f>IF(SUM(BJ24)=0,"",SUM(BJ24/BK24))</f>
        <v/>
      </c>
      <c r="BM24" s="180"/>
      <c r="BN24" s="179"/>
      <c r="BO24" s="200" t="str">
        <f t="shared" si="25"/>
        <v/>
      </c>
      <c r="BP24" s="180"/>
      <c r="BQ24" s="179"/>
      <c r="BR24" s="181" t="str">
        <f>IF(SUM(BP24)=0,"",SUM(BP24/BQ24))</f>
        <v/>
      </c>
      <c r="BS24" s="180"/>
      <c r="BT24" s="179"/>
      <c r="BU24" s="200" t="str">
        <f t="shared" si="27"/>
        <v/>
      </c>
      <c r="BV24" s="180"/>
      <c r="BW24" s="179"/>
      <c r="BX24" s="181" t="str">
        <f>IF(SUM(BV24)=0,"",SUM(BV24/BW24))</f>
        <v/>
      </c>
      <c r="BY24" s="180"/>
      <c r="BZ24" s="179"/>
      <c r="CA24" s="200" t="str">
        <f t="shared" si="29"/>
        <v/>
      </c>
      <c r="CB24" s="180"/>
      <c r="CC24" s="179"/>
      <c r="CD24" s="181" t="str">
        <f>IF(SUM(CB24)=0,"",SUM(CB24/CC24))</f>
        <v/>
      </c>
      <c r="CE24" s="180"/>
      <c r="CF24" s="179"/>
      <c r="CG24" s="200" t="str">
        <f t="shared" si="31"/>
        <v/>
      </c>
      <c r="CH24" s="180"/>
      <c r="CI24" s="179"/>
      <c r="CJ24" s="181" t="str">
        <f>IF(SUM(CH24)=0,"",SUM(CH24/CI24))</f>
        <v/>
      </c>
      <c r="CK24" s="180"/>
      <c r="CL24" s="179"/>
      <c r="CM24" s="200" t="str">
        <f t="shared" si="33"/>
        <v/>
      </c>
      <c r="CN24" s="180"/>
      <c r="CO24" s="179"/>
      <c r="CP24" s="181" t="str">
        <f>IF(SUM(CN24)=0,"",SUM(CN24/CO24))</f>
        <v/>
      </c>
      <c r="CQ24" s="180"/>
      <c r="CR24" s="179"/>
      <c r="CS24" s="200" t="str">
        <f t="shared" si="35"/>
        <v/>
      </c>
      <c r="CT24" s="180"/>
      <c r="CU24" s="179"/>
      <c r="CV24" s="181" t="str">
        <f>IF(SUM(CT24)=0,"",SUM(CT24/CU24))</f>
        <v/>
      </c>
      <c r="CW24" s="180"/>
      <c r="CX24" s="179"/>
      <c r="CY24" s="200" t="str">
        <f t="shared" si="37"/>
        <v/>
      </c>
      <c r="CZ24" s="180"/>
      <c r="DA24" s="179"/>
      <c r="DB24" s="181" t="str">
        <f>IF(SUM(CZ24)=0,"",SUM(CZ24/DA24))</f>
        <v/>
      </c>
      <c r="DC24" s="180"/>
      <c r="DD24" s="179"/>
      <c r="DE24" s="200" t="str">
        <f t="shared" si="39"/>
        <v/>
      </c>
    </row>
    <row r="25" spans="1:109">
      <c r="A25" s="277"/>
      <c r="B25" s="180"/>
      <c r="C25" s="179"/>
      <c r="D25" s="181" t="str">
        <f t="shared" si="4"/>
        <v/>
      </c>
      <c r="E25" s="180"/>
      <c r="F25" s="179"/>
      <c r="G25" s="200" t="str">
        <f t="shared" si="5"/>
        <v/>
      </c>
      <c r="H25" s="180"/>
      <c r="I25" s="179"/>
      <c r="J25" s="181" t="str">
        <f t="shared" si="6"/>
        <v/>
      </c>
      <c r="K25" s="180"/>
      <c r="L25" s="179"/>
      <c r="M25" s="200" t="str">
        <f t="shared" si="7"/>
        <v/>
      </c>
      <c r="N25" s="180"/>
      <c r="O25" s="179"/>
      <c r="P25" s="181" t="str">
        <f t="shared" si="8"/>
        <v/>
      </c>
      <c r="Q25" s="180"/>
      <c r="R25" s="179"/>
      <c r="S25" s="200" t="str">
        <f t="shared" si="9"/>
        <v/>
      </c>
      <c r="T25" s="180"/>
      <c r="U25" s="179"/>
      <c r="V25" s="181" t="str">
        <f t="shared" si="10"/>
        <v/>
      </c>
      <c r="W25" s="180"/>
      <c r="X25" s="179"/>
      <c r="Y25" s="200" t="str">
        <f t="shared" si="11"/>
        <v/>
      </c>
      <c r="Z25" s="180"/>
      <c r="AA25" s="179"/>
      <c r="AB25" s="181" t="str">
        <f t="shared" si="12"/>
        <v/>
      </c>
      <c r="AC25" s="180"/>
      <c r="AD25" s="179"/>
      <c r="AE25" s="200" t="str">
        <f t="shared" si="13"/>
        <v/>
      </c>
      <c r="AF25" s="180"/>
      <c r="AG25" s="179"/>
      <c r="AH25" s="181" t="str">
        <f t="shared" si="14"/>
        <v/>
      </c>
      <c r="AI25" s="180"/>
      <c r="AJ25" s="179"/>
      <c r="AK25" s="200" t="str">
        <f t="shared" si="15"/>
        <v/>
      </c>
      <c r="AL25" s="180"/>
      <c r="AM25" s="179"/>
      <c r="AN25" s="181" t="str">
        <f t="shared" si="16"/>
        <v/>
      </c>
      <c r="AO25" s="180"/>
      <c r="AP25" s="179"/>
      <c r="AQ25" s="200" t="str">
        <f t="shared" si="17"/>
        <v/>
      </c>
      <c r="AR25" s="180"/>
      <c r="AS25" s="179"/>
      <c r="AT25" s="181" t="str">
        <f t="shared" si="18"/>
        <v/>
      </c>
      <c r="AU25" s="180"/>
      <c r="AV25" s="179"/>
      <c r="AW25" s="200" t="str">
        <f t="shared" si="19"/>
        <v/>
      </c>
      <c r="AX25" s="180"/>
      <c r="AY25" s="179"/>
      <c r="AZ25" s="181" t="str">
        <f t="shared" si="20"/>
        <v/>
      </c>
      <c r="BA25" s="180"/>
      <c r="BB25" s="179"/>
      <c r="BC25" s="200" t="str">
        <f t="shared" si="21"/>
        <v/>
      </c>
      <c r="BD25" s="180"/>
      <c r="BE25" s="179"/>
      <c r="BF25" s="181" t="str">
        <f t="shared" si="22"/>
        <v/>
      </c>
      <c r="BG25" s="180"/>
      <c r="BH25" s="179"/>
      <c r="BI25" s="200" t="str">
        <f t="shared" si="23"/>
        <v/>
      </c>
      <c r="BJ25" s="180"/>
      <c r="BK25" s="179"/>
      <c r="BL25" s="181" t="str">
        <f t="shared" si="24"/>
        <v/>
      </c>
      <c r="BM25" s="180"/>
      <c r="BN25" s="179"/>
      <c r="BO25" s="200" t="str">
        <f t="shared" si="25"/>
        <v/>
      </c>
      <c r="BP25" s="180"/>
      <c r="BQ25" s="179"/>
      <c r="BR25" s="181" t="str">
        <f t="shared" si="26"/>
        <v/>
      </c>
      <c r="BS25" s="180"/>
      <c r="BT25" s="179"/>
      <c r="BU25" s="200" t="str">
        <f t="shared" si="27"/>
        <v/>
      </c>
      <c r="BV25" s="180"/>
      <c r="BW25" s="179"/>
      <c r="BX25" s="181" t="str">
        <f t="shared" si="28"/>
        <v/>
      </c>
      <c r="BY25" s="180"/>
      <c r="BZ25" s="179"/>
      <c r="CA25" s="200" t="str">
        <f t="shared" si="29"/>
        <v/>
      </c>
      <c r="CB25" s="180"/>
      <c r="CC25" s="179"/>
      <c r="CD25" s="181" t="str">
        <f t="shared" si="30"/>
        <v/>
      </c>
      <c r="CE25" s="180"/>
      <c r="CF25" s="179"/>
      <c r="CG25" s="200" t="str">
        <f t="shared" si="31"/>
        <v/>
      </c>
      <c r="CH25" s="180"/>
      <c r="CI25" s="179"/>
      <c r="CJ25" s="181" t="str">
        <f t="shared" si="32"/>
        <v/>
      </c>
      <c r="CK25" s="180"/>
      <c r="CL25" s="179"/>
      <c r="CM25" s="200" t="str">
        <f t="shared" si="33"/>
        <v/>
      </c>
      <c r="CN25" s="180"/>
      <c r="CO25" s="179"/>
      <c r="CP25" s="181" t="str">
        <f t="shared" si="34"/>
        <v/>
      </c>
      <c r="CQ25" s="180"/>
      <c r="CR25" s="179"/>
      <c r="CS25" s="200" t="str">
        <f t="shared" si="35"/>
        <v/>
      </c>
      <c r="CT25" s="180"/>
      <c r="CU25" s="179"/>
      <c r="CV25" s="181" t="str">
        <f t="shared" si="36"/>
        <v/>
      </c>
      <c r="CW25" s="180"/>
      <c r="CX25" s="179"/>
      <c r="CY25" s="200" t="str">
        <f t="shared" si="37"/>
        <v/>
      </c>
      <c r="CZ25" s="180"/>
      <c r="DA25" s="179"/>
      <c r="DB25" s="181" t="str">
        <f t="shared" si="38"/>
        <v/>
      </c>
      <c r="DC25" s="180"/>
      <c r="DD25" s="179"/>
      <c r="DE25" s="200" t="str">
        <f t="shared" si="39"/>
        <v/>
      </c>
    </row>
    <row r="26" spans="1:109">
      <c r="A26" s="277"/>
      <c r="B26" s="180"/>
      <c r="C26" s="179"/>
      <c r="D26" s="181" t="str">
        <f t="shared" si="4"/>
        <v/>
      </c>
      <c r="E26" s="180"/>
      <c r="F26" s="179"/>
      <c r="G26" s="200" t="str">
        <f t="shared" si="5"/>
        <v/>
      </c>
      <c r="H26" s="180"/>
      <c r="I26" s="179"/>
      <c r="J26" s="181" t="str">
        <f t="shared" si="6"/>
        <v/>
      </c>
      <c r="K26" s="180"/>
      <c r="L26" s="179"/>
      <c r="M26" s="200" t="str">
        <f t="shared" si="7"/>
        <v/>
      </c>
      <c r="N26" s="180"/>
      <c r="O26" s="179"/>
      <c r="P26" s="181" t="str">
        <f t="shared" si="8"/>
        <v/>
      </c>
      <c r="Q26" s="180"/>
      <c r="R26" s="179"/>
      <c r="S26" s="200" t="str">
        <f t="shared" si="9"/>
        <v/>
      </c>
      <c r="T26" s="180"/>
      <c r="U26" s="179"/>
      <c r="V26" s="181" t="str">
        <f t="shared" si="10"/>
        <v/>
      </c>
      <c r="W26" s="180"/>
      <c r="X26" s="179"/>
      <c r="Y26" s="200" t="str">
        <f t="shared" si="11"/>
        <v/>
      </c>
      <c r="Z26" s="180"/>
      <c r="AA26" s="179"/>
      <c r="AB26" s="181" t="str">
        <f t="shared" si="12"/>
        <v/>
      </c>
      <c r="AC26" s="180"/>
      <c r="AD26" s="179"/>
      <c r="AE26" s="200" t="str">
        <f t="shared" si="13"/>
        <v/>
      </c>
      <c r="AF26" s="180"/>
      <c r="AG26" s="179"/>
      <c r="AH26" s="181" t="str">
        <f t="shared" si="14"/>
        <v/>
      </c>
      <c r="AI26" s="180"/>
      <c r="AJ26" s="179"/>
      <c r="AK26" s="200" t="str">
        <f t="shared" si="15"/>
        <v/>
      </c>
      <c r="AL26" s="180"/>
      <c r="AM26" s="179"/>
      <c r="AN26" s="181" t="str">
        <f t="shared" si="16"/>
        <v/>
      </c>
      <c r="AO26" s="180"/>
      <c r="AP26" s="179"/>
      <c r="AQ26" s="200" t="str">
        <f t="shared" si="17"/>
        <v/>
      </c>
      <c r="AR26" s="180"/>
      <c r="AS26" s="179"/>
      <c r="AT26" s="181" t="str">
        <f t="shared" si="18"/>
        <v/>
      </c>
      <c r="AU26" s="180"/>
      <c r="AV26" s="179"/>
      <c r="AW26" s="200" t="str">
        <f t="shared" si="19"/>
        <v/>
      </c>
      <c r="AX26" s="180"/>
      <c r="AY26" s="179"/>
      <c r="AZ26" s="181" t="str">
        <f t="shared" si="20"/>
        <v/>
      </c>
      <c r="BA26" s="180"/>
      <c r="BB26" s="179"/>
      <c r="BC26" s="200" t="str">
        <f t="shared" si="21"/>
        <v/>
      </c>
      <c r="BD26" s="180"/>
      <c r="BE26" s="179"/>
      <c r="BF26" s="181" t="str">
        <f t="shared" si="22"/>
        <v/>
      </c>
      <c r="BG26" s="180"/>
      <c r="BH26" s="179"/>
      <c r="BI26" s="200" t="str">
        <f t="shared" si="23"/>
        <v/>
      </c>
      <c r="BJ26" s="180"/>
      <c r="BK26" s="179"/>
      <c r="BL26" s="181" t="str">
        <f t="shared" si="24"/>
        <v/>
      </c>
      <c r="BM26" s="180"/>
      <c r="BN26" s="179"/>
      <c r="BO26" s="200" t="str">
        <f t="shared" si="25"/>
        <v/>
      </c>
      <c r="BP26" s="180"/>
      <c r="BQ26" s="179"/>
      <c r="BR26" s="181" t="str">
        <f t="shared" si="26"/>
        <v/>
      </c>
      <c r="BS26" s="180"/>
      <c r="BT26" s="179"/>
      <c r="BU26" s="200" t="str">
        <f t="shared" si="27"/>
        <v/>
      </c>
      <c r="BV26" s="180"/>
      <c r="BW26" s="179"/>
      <c r="BX26" s="181" t="str">
        <f t="shared" si="28"/>
        <v/>
      </c>
      <c r="BY26" s="180"/>
      <c r="BZ26" s="179"/>
      <c r="CA26" s="200" t="str">
        <f t="shared" si="29"/>
        <v/>
      </c>
      <c r="CB26" s="180"/>
      <c r="CC26" s="179"/>
      <c r="CD26" s="181" t="str">
        <f t="shared" si="30"/>
        <v/>
      </c>
      <c r="CE26" s="180"/>
      <c r="CF26" s="179"/>
      <c r="CG26" s="200" t="str">
        <f t="shared" si="31"/>
        <v/>
      </c>
      <c r="CH26" s="180"/>
      <c r="CI26" s="179"/>
      <c r="CJ26" s="181" t="str">
        <f t="shared" si="32"/>
        <v/>
      </c>
      <c r="CK26" s="180"/>
      <c r="CL26" s="179"/>
      <c r="CM26" s="200" t="str">
        <f t="shared" si="33"/>
        <v/>
      </c>
      <c r="CN26" s="180"/>
      <c r="CO26" s="179"/>
      <c r="CP26" s="181" t="str">
        <f t="shared" si="34"/>
        <v/>
      </c>
      <c r="CQ26" s="180"/>
      <c r="CR26" s="179"/>
      <c r="CS26" s="200" t="str">
        <f t="shared" si="35"/>
        <v/>
      </c>
      <c r="CT26" s="180"/>
      <c r="CU26" s="179"/>
      <c r="CV26" s="181" t="str">
        <f t="shared" si="36"/>
        <v/>
      </c>
      <c r="CW26" s="180"/>
      <c r="CX26" s="179"/>
      <c r="CY26" s="200" t="str">
        <f t="shared" si="37"/>
        <v/>
      </c>
      <c r="CZ26" s="180"/>
      <c r="DA26" s="179"/>
      <c r="DB26" s="181" t="str">
        <f t="shared" si="38"/>
        <v/>
      </c>
      <c r="DC26" s="180"/>
      <c r="DD26" s="179"/>
      <c r="DE26" s="200" t="str">
        <f t="shared" si="39"/>
        <v/>
      </c>
    </row>
    <row r="27" spans="1:109">
      <c r="A27" s="287" t="str">
        <f>IF(ISBLANK('Class Summaries'!A27)," ",'Class Summaries'!A27)</f>
        <v xml:space="preserve"> </v>
      </c>
      <c r="B27" s="180"/>
      <c r="C27" s="179"/>
      <c r="D27" s="181" t="str">
        <f t="shared" si="4"/>
        <v/>
      </c>
      <c r="E27" s="180"/>
      <c r="F27" s="179"/>
      <c r="G27" s="200" t="str">
        <f t="shared" si="5"/>
        <v/>
      </c>
      <c r="H27" s="180"/>
      <c r="I27" s="179"/>
      <c r="J27" s="181" t="str">
        <f t="shared" si="6"/>
        <v/>
      </c>
      <c r="K27" s="180"/>
      <c r="L27" s="179"/>
      <c r="M27" s="200" t="str">
        <f t="shared" si="7"/>
        <v/>
      </c>
      <c r="N27" s="180"/>
      <c r="O27" s="179"/>
      <c r="P27" s="181" t="str">
        <f t="shared" si="8"/>
        <v/>
      </c>
      <c r="Q27" s="180"/>
      <c r="R27" s="179"/>
      <c r="S27" s="200" t="str">
        <f t="shared" si="9"/>
        <v/>
      </c>
      <c r="T27" s="180"/>
      <c r="U27" s="179"/>
      <c r="V27" s="181" t="str">
        <f t="shared" si="10"/>
        <v/>
      </c>
      <c r="W27" s="180"/>
      <c r="X27" s="179"/>
      <c r="Y27" s="200" t="str">
        <f t="shared" si="11"/>
        <v/>
      </c>
      <c r="Z27" s="180"/>
      <c r="AA27" s="179"/>
      <c r="AB27" s="181" t="str">
        <f t="shared" si="12"/>
        <v/>
      </c>
      <c r="AC27" s="180"/>
      <c r="AD27" s="179"/>
      <c r="AE27" s="200" t="str">
        <f t="shared" si="13"/>
        <v/>
      </c>
      <c r="AF27" s="180"/>
      <c r="AG27" s="179"/>
      <c r="AH27" s="181" t="str">
        <f t="shared" si="14"/>
        <v/>
      </c>
      <c r="AI27" s="180"/>
      <c r="AJ27" s="179"/>
      <c r="AK27" s="200" t="str">
        <f t="shared" si="15"/>
        <v/>
      </c>
      <c r="AL27" s="180"/>
      <c r="AM27" s="179"/>
      <c r="AN27" s="181" t="str">
        <f t="shared" si="16"/>
        <v/>
      </c>
      <c r="AO27" s="180"/>
      <c r="AP27" s="179"/>
      <c r="AQ27" s="200" t="str">
        <f t="shared" si="17"/>
        <v/>
      </c>
      <c r="AR27" s="180"/>
      <c r="AS27" s="179"/>
      <c r="AT27" s="181" t="str">
        <f t="shared" si="18"/>
        <v/>
      </c>
      <c r="AU27" s="180"/>
      <c r="AV27" s="179"/>
      <c r="AW27" s="200" t="str">
        <f t="shared" si="19"/>
        <v/>
      </c>
      <c r="AX27" s="180"/>
      <c r="AY27" s="179"/>
      <c r="AZ27" s="181" t="str">
        <f t="shared" si="20"/>
        <v/>
      </c>
      <c r="BA27" s="180"/>
      <c r="BB27" s="179"/>
      <c r="BC27" s="200" t="str">
        <f t="shared" si="21"/>
        <v/>
      </c>
      <c r="BD27" s="180"/>
      <c r="BE27" s="179"/>
      <c r="BF27" s="181" t="str">
        <f t="shared" si="22"/>
        <v/>
      </c>
      <c r="BG27" s="180"/>
      <c r="BH27" s="179"/>
      <c r="BI27" s="200" t="str">
        <f t="shared" si="23"/>
        <v/>
      </c>
      <c r="BJ27" s="180"/>
      <c r="BK27" s="179"/>
      <c r="BL27" s="181" t="str">
        <f t="shared" si="24"/>
        <v/>
      </c>
      <c r="BM27" s="180"/>
      <c r="BN27" s="179"/>
      <c r="BO27" s="200" t="str">
        <f t="shared" si="25"/>
        <v/>
      </c>
      <c r="BP27" s="180"/>
      <c r="BQ27" s="179"/>
      <c r="BR27" s="181" t="str">
        <f t="shared" si="26"/>
        <v/>
      </c>
      <c r="BS27" s="180"/>
      <c r="BT27" s="179"/>
      <c r="BU27" s="200" t="str">
        <f t="shared" si="27"/>
        <v/>
      </c>
      <c r="BV27" s="180"/>
      <c r="BW27" s="179"/>
      <c r="BX27" s="181" t="str">
        <f t="shared" si="28"/>
        <v/>
      </c>
      <c r="BY27" s="180"/>
      <c r="BZ27" s="179"/>
      <c r="CA27" s="200" t="str">
        <f t="shared" si="29"/>
        <v/>
      </c>
      <c r="CB27" s="180"/>
      <c r="CC27" s="179"/>
      <c r="CD27" s="181" t="str">
        <f t="shared" si="30"/>
        <v/>
      </c>
      <c r="CE27" s="180"/>
      <c r="CF27" s="179"/>
      <c r="CG27" s="200" t="str">
        <f t="shared" si="31"/>
        <v/>
      </c>
      <c r="CH27" s="180"/>
      <c r="CI27" s="179"/>
      <c r="CJ27" s="181" t="str">
        <f t="shared" si="32"/>
        <v/>
      </c>
      <c r="CK27" s="180"/>
      <c r="CL27" s="179"/>
      <c r="CM27" s="200" t="str">
        <f t="shared" si="33"/>
        <v/>
      </c>
      <c r="CN27" s="180"/>
      <c r="CO27" s="179"/>
      <c r="CP27" s="181" t="str">
        <f t="shared" si="34"/>
        <v/>
      </c>
      <c r="CQ27" s="180"/>
      <c r="CR27" s="179"/>
      <c r="CS27" s="200" t="str">
        <f t="shared" si="35"/>
        <v/>
      </c>
      <c r="CT27" s="180"/>
      <c r="CU27" s="179"/>
      <c r="CV27" s="181" t="str">
        <f t="shared" si="36"/>
        <v/>
      </c>
      <c r="CW27" s="180"/>
      <c r="CX27" s="179"/>
      <c r="CY27" s="200" t="str">
        <f t="shared" si="37"/>
        <v/>
      </c>
      <c r="CZ27" s="180"/>
      <c r="DA27" s="179"/>
      <c r="DB27" s="181" t="str">
        <f t="shared" si="38"/>
        <v/>
      </c>
      <c r="DC27" s="180"/>
      <c r="DD27" s="179"/>
      <c r="DE27" s="200" t="str">
        <f t="shared" si="39"/>
        <v/>
      </c>
    </row>
    <row r="28" spans="1:109">
      <c r="A28" s="287" t="str">
        <f>IF(ISBLANK('Class Summaries'!A28)," ",'Class Summaries'!A28)</f>
        <v xml:space="preserve"> </v>
      </c>
      <c r="B28" s="180"/>
      <c r="C28" s="179"/>
      <c r="D28" s="181" t="str">
        <f t="shared" si="4"/>
        <v/>
      </c>
      <c r="E28" s="180"/>
      <c r="F28" s="179"/>
      <c r="G28" s="200" t="str">
        <f t="shared" si="5"/>
        <v/>
      </c>
      <c r="H28" s="180"/>
      <c r="I28" s="179"/>
      <c r="J28" s="181" t="str">
        <f t="shared" si="6"/>
        <v/>
      </c>
      <c r="K28" s="180"/>
      <c r="L28" s="179"/>
      <c r="M28" s="200" t="str">
        <f t="shared" si="7"/>
        <v/>
      </c>
      <c r="N28" s="180"/>
      <c r="O28" s="179"/>
      <c r="P28" s="181" t="str">
        <f t="shared" si="8"/>
        <v/>
      </c>
      <c r="Q28" s="180"/>
      <c r="R28" s="179"/>
      <c r="S28" s="200" t="str">
        <f t="shared" si="9"/>
        <v/>
      </c>
      <c r="T28" s="180"/>
      <c r="U28" s="179"/>
      <c r="V28" s="181" t="str">
        <f t="shared" si="10"/>
        <v/>
      </c>
      <c r="W28" s="180"/>
      <c r="X28" s="179"/>
      <c r="Y28" s="200" t="str">
        <f t="shared" si="11"/>
        <v/>
      </c>
      <c r="Z28" s="180"/>
      <c r="AA28" s="179"/>
      <c r="AB28" s="181" t="str">
        <f t="shared" si="12"/>
        <v/>
      </c>
      <c r="AC28" s="180"/>
      <c r="AD28" s="179"/>
      <c r="AE28" s="200" t="str">
        <f t="shared" si="13"/>
        <v/>
      </c>
      <c r="AF28" s="180"/>
      <c r="AG28" s="179"/>
      <c r="AH28" s="181" t="str">
        <f t="shared" si="14"/>
        <v/>
      </c>
      <c r="AI28" s="180"/>
      <c r="AJ28" s="179"/>
      <c r="AK28" s="200" t="str">
        <f t="shared" si="15"/>
        <v/>
      </c>
      <c r="AL28" s="180"/>
      <c r="AM28" s="179"/>
      <c r="AN28" s="181" t="str">
        <f t="shared" si="16"/>
        <v/>
      </c>
      <c r="AO28" s="180"/>
      <c r="AP28" s="179"/>
      <c r="AQ28" s="200" t="str">
        <f t="shared" si="17"/>
        <v/>
      </c>
      <c r="AR28" s="180"/>
      <c r="AS28" s="179"/>
      <c r="AT28" s="181" t="str">
        <f t="shared" si="18"/>
        <v/>
      </c>
      <c r="AU28" s="180"/>
      <c r="AV28" s="179"/>
      <c r="AW28" s="200" t="str">
        <f t="shared" si="19"/>
        <v/>
      </c>
      <c r="AX28" s="180"/>
      <c r="AY28" s="179"/>
      <c r="AZ28" s="181" t="str">
        <f t="shared" si="20"/>
        <v/>
      </c>
      <c r="BA28" s="180"/>
      <c r="BB28" s="179"/>
      <c r="BC28" s="200" t="str">
        <f t="shared" si="21"/>
        <v/>
      </c>
      <c r="BD28" s="180"/>
      <c r="BE28" s="179"/>
      <c r="BF28" s="181" t="str">
        <f t="shared" si="22"/>
        <v/>
      </c>
      <c r="BG28" s="180"/>
      <c r="BH28" s="179"/>
      <c r="BI28" s="200" t="str">
        <f t="shared" si="23"/>
        <v/>
      </c>
      <c r="BJ28" s="180"/>
      <c r="BK28" s="179"/>
      <c r="BL28" s="181" t="str">
        <f t="shared" si="24"/>
        <v/>
      </c>
      <c r="BM28" s="180"/>
      <c r="BN28" s="179"/>
      <c r="BO28" s="200" t="str">
        <f t="shared" si="25"/>
        <v/>
      </c>
      <c r="BP28" s="180"/>
      <c r="BQ28" s="179"/>
      <c r="BR28" s="181" t="str">
        <f t="shared" si="26"/>
        <v/>
      </c>
      <c r="BS28" s="180"/>
      <c r="BT28" s="179"/>
      <c r="BU28" s="200" t="str">
        <f t="shared" si="27"/>
        <v/>
      </c>
      <c r="BV28" s="180"/>
      <c r="BW28" s="179"/>
      <c r="BX28" s="181" t="str">
        <f t="shared" si="28"/>
        <v/>
      </c>
      <c r="BY28" s="180"/>
      <c r="BZ28" s="179"/>
      <c r="CA28" s="200" t="str">
        <f t="shared" si="29"/>
        <v/>
      </c>
      <c r="CB28" s="180"/>
      <c r="CC28" s="179"/>
      <c r="CD28" s="181" t="str">
        <f t="shared" si="30"/>
        <v/>
      </c>
      <c r="CE28" s="180"/>
      <c r="CF28" s="179"/>
      <c r="CG28" s="200" t="str">
        <f t="shared" si="31"/>
        <v/>
      </c>
      <c r="CH28" s="180"/>
      <c r="CI28" s="179"/>
      <c r="CJ28" s="181" t="str">
        <f t="shared" si="32"/>
        <v/>
      </c>
      <c r="CK28" s="180"/>
      <c r="CL28" s="179"/>
      <c r="CM28" s="200" t="str">
        <f t="shared" si="33"/>
        <v/>
      </c>
      <c r="CN28" s="180"/>
      <c r="CO28" s="179"/>
      <c r="CP28" s="181" t="str">
        <f t="shared" si="34"/>
        <v/>
      </c>
      <c r="CQ28" s="180"/>
      <c r="CR28" s="179"/>
      <c r="CS28" s="200" t="str">
        <f t="shared" si="35"/>
        <v/>
      </c>
      <c r="CT28" s="180"/>
      <c r="CU28" s="179"/>
      <c r="CV28" s="181" t="str">
        <f t="shared" si="36"/>
        <v/>
      </c>
      <c r="CW28" s="180"/>
      <c r="CX28" s="179"/>
      <c r="CY28" s="200" t="str">
        <f t="shared" si="37"/>
        <v/>
      </c>
      <c r="CZ28" s="180"/>
      <c r="DA28" s="179"/>
      <c r="DB28" s="181" t="str">
        <f t="shared" si="38"/>
        <v/>
      </c>
      <c r="DC28" s="180"/>
      <c r="DD28" s="179"/>
      <c r="DE28" s="200" t="str">
        <f t="shared" si="39"/>
        <v/>
      </c>
    </row>
    <row r="29" spans="1:109">
      <c r="A29" s="287" t="str">
        <f>IF(ISBLANK('Class Summaries'!A29)," ",'Class Summaries'!A29)</f>
        <v xml:space="preserve"> </v>
      </c>
      <c r="B29" s="180"/>
      <c r="C29" s="179"/>
      <c r="D29" s="181" t="str">
        <f t="shared" si="4"/>
        <v/>
      </c>
      <c r="E29" s="180"/>
      <c r="F29" s="179"/>
      <c r="G29" s="200" t="str">
        <f t="shared" si="5"/>
        <v/>
      </c>
      <c r="H29" s="180"/>
      <c r="I29" s="179"/>
      <c r="J29" s="181" t="str">
        <f t="shared" si="6"/>
        <v/>
      </c>
      <c r="K29" s="180"/>
      <c r="L29" s="179"/>
      <c r="M29" s="200" t="str">
        <f t="shared" si="7"/>
        <v/>
      </c>
      <c r="N29" s="180"/>
      <c r="O29" s="179"/>
      <c r="P29" s="181" t="str">
        <f t="shared" si="8"/>
        <v/>
      </c>
      <c r="Q29" s="180"/>
      <c r="R29" s="179"/>
      <c r="S29" s="200" t="str">
        <f t="shared" si="9"/>
        <v/>
      </c>
      <c r="T29" s="180"/>
      <c r="U29" s="179"/>
      <c r="V29" s="181" t="str">
        <f t="shared" si="10"/>
        <v/>
      </c>
      <c r="W29" s="180"/>
      <c r="X29" s="179"/>
      <c r="Y29" s="200" t="str">
        <f t="shared" si="11"/>
        <v/>
      </c>
      <c r="Z29" s="180"/>
      <c r="AA29" s="179"/>
      <c r="AB29" s="181" t="str">
        <f t="shared" si="12"/>
        <v/>
      </c>
      <c r="AC29" s="180"/>
      <c r="AD29" s="179"/>
      <c r="AE29" s="200" t="str">
        <f t="shared" si="13"/>
        <v/>
      </c>
      <c r="AF29" s="180"/>
      <c r="AG29" s="179"/>
      <c r="AH29" s="181" t="str">
        <f t="shared" si="14"/>
        <v/>
      </c>
      <c r="AI29" s="180"/>
      <c r="AJ29" s="179"/>
      <c r="AK29" s="200" t="str">
        <f t="shared" si="15"/>
        <v/>
      </c>
      <c r="AL29" s="180"/>
      <c r="AM29" s="179"/>
      <c r="AN29" s="181" t="str">
        <f t="shared" si="16"/>
        <v/>
      </c>
      <c r="AO29" s="180"/>
      <c r="AP29" s="179"/>
      <c r="AQ29" s="200" t="str">
        <f t="shared" si="17"/>
        <v/>
      </c>
      <c r="AR29" s="180"/>
      <c r="AS29" s="179"/>
      <c r="AT29" s="181" t="str">
        <f t="shared" si="18"/>
        <v/>
      </c>
      <c r="AU29" s="180"/>
      <c r="AV29" s="179"/>
      <c r="AW29" s="200" t="str">
        <f t="shared" si="19"/>
        <v/>
      </c>
      <c r="AX29" s="180"/>
      <c r="AY29" s="179"/>
      <c r="AZ29" s="181" t="str">
        <f t="shared" si="20"/>
        <v/>
      </c>
      <c r="BA29" s="180"/>
      <c r="BB29" s="179"/>
      <c r="BC29" s="200" t="str">
        <f t="shared" si="21"/>
        <v/>
      </c>
      <c r="BD29" s="180"/>
      <c r="BE29" s="179"/>
      <c r="BF29" s="181" t="str">
        <f t="shared" si="22"/>
        <v/>
      </c>
      <c r="BG29" s="180"/>
      <c r="BH29" s="179"/>
      <c r="BI29" s="200" t="str">
        <f t="shared" si="23"/>
        <v/>
      </c>
      <c r="BJ29" s="180"/>
      <c r="BK29" s="179"/>
      <c r="BL29" s="181" t="str">
        <f t="shared" si="24"/>
        <v/>
      </c>
      <c r="BM29" s="180"/>
      <c r="BN29" s="179"/>
      <c r="BO29" s="200" t="str">
        <f t="shared" si="25"/>
        <v/>
      </c>
      <c r="BP29" s="180"/>
      <c r="BQ29" s="179"/>
      <c r="BR29" s="181" t="str">
        <f t="shared" si="26"/>
        <v/>
      </c>
      <c r="BS29" s="180"/>
      <c r="BT29" s="179"/>
      <c r="BU29" s="200" t="str">
        <f t="shared" si="27"/>
        <v/>
      </c>
      <c r="BV29" s="180"/>
      <c r="BW29" s="179"/>
      <c r="BX29" s="181" t="str">
        <f t="shared" si="28"/>
        <v/>
      </c>
      <c r="BY29" s="180"/>
      <c r="BZ29" s="179"/>
      <c r="CA29" s="200" t="str">
        <f t="shared" si="29"/>
        <v/>
      </c>
      <c r="CB29" s="180"/>
      <c r="CC29" s="179"/>
      <c r="CD29" s="181" t="str">
        <f t="shared" si="30"/>
        <v/>
      </c>
      <c r="CE29" s="180"/>
      <c r="CF29" s="179"/>
      <c r="CG29" s="200" t="str">
        <f t="shared" si="31"/>
        <v/>
      </c>
      <c r="CH29" s="180"/>
      <c r="CI29" s="179"/>
      <c r="CJ29" s="181" t="str">
        <f t="shared" si="32"/>
        <v/>
      </c>
      <c r="CK29" s="180"/>
      <c r="CL29" s="179"/>
      <c r="CM29" s="200" t="str">
        <f t="shared" si="33"/>
        <v/>
      </c>
      <c r="CN29" s="180"/>
      <c r="CO29" s="179"/>
      <c r="CP29" s="181" t="str">
        <f t="shared" si="34"/>
        <v/>
      </c>
      <c r="CQ29" s="180"/>
      <c r="CR29" s="179"/>
      <c r="CS29" s="200" t="str">
        <f t="shared" si="35"/>
        <v/>
      </c>
      <c r="CT29" s="180"/>
      <c r="CU29" s="179"/>
      <c r="CV29" s="181" t="str">
        <f t="shared" si="36"/>
        <v/>
      </c>
      <c r="CW29" s="180"/>
      <c r="CX29" s="179"/>
      <c r="CY29" s="200" t="str">
        <f t="shared" si="37"/>
        <v/>
      </c>
      <c r="CZ29" s="180"/>
      <c r="DA29" s="179"/>
      <c r="DB29" s="181" t="str">
        <f t="shared" si="38"/>
        <v/>
      </c>
      <c r="DC29" s="180"/>
      <c r="DD29" s="179"/>
      <c r="DE29" s="200" t="str">
        <f t="shared" si="39"/>
        <v/>
      </c>
    </row>
    <row r="30" spans="1:109">
      <c r="A30" s="287" t="str">
        <f>IF(ISBLANK('Class Summaries'!A30)," ",'Class Summaries'!A30)</f>
        <v xml:space="preserve"> </v>
      </c>
      <c r="B30" s="180"/>
      <c r="C30" s="179"/>
      <c r="D30" s="181" t="str">
        <f t="shared" si="4"/>
        <v/>
      </c>
      <c r="E30" s="180"/>
      <c r="F30" s="179"/>
      <c r="G30" s="200" t="str">
        <f t="shared" si="5"/>
        <v/>
      </c>
      <c r="H30" s="180"/>
      <c r="I30" s="179"/>
      <c r="J30" s="181" t="str">
        <f t="shared" si="6"/>
        <v/>
      </c>
      <c r="K30" s="180"/>
      <c r="L30" s="179"/>
      <c r="M30" s="200" t="str">
        <f t="shared" si="7"/>
        <v/>
      </c>
      <c r="N30" s="180"/>
      <c r="O30" s="179"/>
      <c r="P30" s="181" t="str">
        <f t="shared" si="8"/>
        <v/>
      </c>
      <c r="Q30" s="180"/>
      <c r="R30" s="179"/>
      <c r="S30" s="200" t="str">
        <f t="shared" si="9"/>
        <v/>
      </c>
      <c r="T30" s="180"/>
      <c r="U30" s="179"/>
      <c r="V30" s="181" t="str">
        <f t="shared" si="10"/>
        <v/>
      </c>
      <c r="W30" s="180"/>
      <c r="X30" s="179"/>
      <c r="Y30" s="200" t="str">
        <f t="shared" si="11"/>
        <v/>
      </c>
      <c r="Z30" s="180"/>
      <c r="AA30" s="179"/>
      <c r="AB30" s="181" t="str">
        <f t="shared" si="12"/>
        <v/>
      </c>
      <c r="AC30" s="180"/>
      <c r="AD30" s="179"/>
      <c r="AE30" s="200" t="str">
        <f t="shared" si="13"/>
        <v/>
      </c>
      <c r="AF30" s="180"/>
      <c r="AG30" s="179"/>
      <c r="AH30" s="181" t="str">
        <f t="shared" si="14"/>
        <v/>
      </c>
      <c r="AI30" s="180"/>
      <c r="AJ30" s="179"/>
      <c r="AK30" s="200" t="str">
        <f t="shared" si="15"/>
        <v/>
      </c>
      <c r="AL30" s="180"/>
      <c r="AM30" s="179"/>
      <c r="AN30" s="181" t="str">
        <f t="shared" si="16"/>
        <v/>
      </c>
      <c r="AO30" s="180"/>
      <c r="AP30" s="179"/>
      <c r="AQ30" s="200" t="str">
        <f t="shared" si="17"/>
        <v/>
      </c>
      <c r="AR30" s="180"/>
      <c r="AS30" s="179"/>
      <c r="AT30" s="181" t="str">
        <f t="shared" si="18"/>
        <v/>
      </c>
      <c r="AU30" s="180"/>
      <c r="AV30" s="179"/>
      <c r="AW30" s="200" t="str">
        <f t="shared" si="19"/>
        <v/>
      </c>
      <c r="AX30" s="180"/>
      <c r="AY30" s="179"/>
      <c r="AZ30" s="181" t="str">
        <f t="shared" si="20"/>
        <v/>
      </c>
      <c r="BA30" s="180"/>
      <c r="BB30" s="179"/>
      <c r="BC30" s="200" t="str">
        <f t="shared" si="21"/>
        <v/>
      </c>
      <c r="BD30" s="180"/>
      <c r="BE30" s="179"/>
      <c r="BF30" s="181" t="str">
        <f t="shared" si="22"/>
        <v/>
      </c>
      <c r="BG30" s="180"/>
      <c r="BH30" s="179"/>
      <c r="BI30" s="200" t="str">
        <f t="shared" si="23"/>
        <v/>
      </c>
      <c r="BJ30" s="180"/>
      <c r="BK30" s="179"/>
      <c r="BL30" s="181" t="str">
        <f t="shared" si="24"/>
        <v/>
      </c>
      <c r="BM30" s="180"/>
      <c r="BN30" s="179"/>
      <c r="BO30" s="200" t="str">
        <f t="shared" si="25"/>
        <v/>
      </c>
      <c r="BP30" s="180"/>
      <c r="BQ30" s="179"/>
      <c r="BR30" s="181" t="str">
        <f t="shared" si="26"/>
        <v/>
      </c>
      <c r="BS30" s="180"/>
      <c r="BT30" s="179"/>
      <c r="BU30" s="200" t="str">
        <f t="shared" si="27"/>
        <v/>
      </c>
      <c r="BV30" s="180"/>
      <c r="BW30" s="179"/>
      <c r="BX30" s="181" t="str">
        <f t="shared" si="28"/>
        <v/>
      </c>
      <c r="BY30" s="180"/>
      <c r="BZ30" s="179"/>
      <c r="CA30" s="200" t="str">
        <f t="shared" si="29"/>
        <v/>
      </c>
      <c r="CB30" s="180"/>
      <c r="CC30" s="179"/>
      <c r="CD30" s="181" t="str">
        <f t="shared" si="30"/>
        <v/>
      </c>
      <c r="CE30" s="180"/>
      <c r="CF30" s="179"/>
      <c r="CG30" s="200" t="str">
        <f t="shared" si="31"/>
        <v/>
      </c>
      <c r="CH30" s="180"/>
      <c r="CI30" s="179"/>
      <c r="CJ30" s="181" t="str">
        <f t="shared" si="32"/>
        <v/>
      </c>
      <c r="CK30" s="180"/>
      <c r="CL30" s="179"/>
      <c r="CM30" s="200" t="str">
        <f t="shared" si="33"/>
        <v/>
      </c>
      <c r="CN30" s="180"/>
      <c r="CO30" s="179"/>
      <c r="CP30" s="181" t="str">
        <f t="shared" si="34"/>
        <v/>
      </c>
      <c r="CQ30" s="180"/>
      <c r="CR30" s="179"/>
      <c r="CS30" s="200" t="str">
        <f t="shared" si="35"/>
        <v/>
      </c>
      <c r="CT30" s="180"/>
      <c r="CU30" s="179"/>
      <c r="CV30" s="181" t="str">
        <f t="shared" si="36"/>
        <v/>
      </c>
      <c r="CW30" s="180"/>
      <c r="CX30" s="179"/>
      <c r="CY30" s="200" t="str">
        <f t="shared" si="37"/>
        <v/>
      </c>
      <c r="CZ30" s="180"/>
      <c r="DA30" s="179"/>
      <c r="DB30" s="181" t="str">
        <f t="shared" si="38"/>
        <v/>
      </c>
      <c r="DC30" s="180"/>
      <c r="DD30" s="179"/>
      <c r="DE30" s="200" t="str">
        <f t="shared" si="39"/>
        <v/>
      </c>
    </row>
    <row r="31" spans="1:109" ht="17" thickBot="1">
      <c r="A31" s="287" t="str">
        <f>IF(ISBLANK('Class Summaries'!A31)," ",'Class Summaries'!A31)</f>
        <v xml:space="preserve"> </v>
      </c>
      <c r="B31" s="182"/>
      <c r="C31" s="183"/>
      <c r="D31" s="184" t="str">
        <f>IF(SUM(B31)=0,"",SUM(B31/C31))</f>
        <v/>
      </c>
      <c r="E31" s="182"/>
      <c r="F31" s="183"/>
      <c r="G31" s="201" t="str">
        <f t="shared" si="5"/>
        <v/>
      </c>
      <c r="H31" s="182"/>
      <c r="I31" s="183"/>
      <c r="J31" s="184" t="str">
        <f>IF(SUM(H31)=0,"",SUM(H31/I31))</f>
        <v/>
      </c>
      <c r="K31" s="182"/>
      <c r="L31" s="183"/>
      <c r="M31" s="201" t="str">
        <f t="shared" si="7"/>
        <v/>
      </c>
      <c r="N31" s="182"/>
      <c r="O31" s="183"/>
      <c r="P31" s="184" t="str">
        <f>IF(SUM(N31)=0,"",SUM(N31/O31))</f>
        <v/>
      </c>
      <c r="Q31" s="182"/>
      <c r="R31" s="183"/>
      <c r="S31" s="201" t="str">
        <f t="shared" si="9"/>
        <v/>
      </c>
      <c r="T31" s="182"/>
      <c r="U31" s="183"/>
      <c r="V31" s="184" t="str">
        <f>IF(SUM(T31)=0,"",SUM(T31/U31))</f>
        <v/>
      </c>
      <c r="W31" s="182"/>
      <c r="X31" s="183"/>
      <c r="Y31" s="201" t="str">
        <f t="shared" si="11"/>
        <v/>
      </c>
      <c r="Z31" s="182"/>
      <c r="AA31" s="183"/>
      <c r="AB31" s="184" t="str">
        <f>IF(SUM(Z31)=0,"",SUM(Z31/AA31))</f>
        <v/>
      </c>
      <c r="AC31" s="182"/>
      <c r="AD31" s="183"/>
      <c r="AE31" s="201" t="str">
        <f t="shared" si="13"/>
        <v/>
      </c>
      <c r="AF31" s="182"/>
      <c r="AG31" s="183"/>
      <c r="AH31" s="184" t="str">
        <f>IF(SUM(AF31)=0,"",SUM(AF31/AG31))</f>
        <v/>
      </c>
      <c r="AI31" s="182"/>
      <c r="AJ31" s="183"/>
      <c r="AK31" s="201" t="str">
        <f t="shared" si="15"/>
        <v/>
      </c>
      <c r="AL31" s="182"/>
      <c r="AM31" s="183"/>
      <c r="AN31" s="184" t="str">
        <f>IF(SUM(AL31)=0,"",SUM(AL31/AM31))</f>
        <v/>
      </c>
      <c r="AO31" s="182"/>
      <c r="AP31" s="183"/>
      <c r="AQ31" s="201" t="str">
        <f t="shared" si="17"/>
        <v/>
      </c>
      <c r="AR31" s="182"/>
      <c r="AS31" s="183"/>
      <c r="AT31" s="184" t="str">
        <f>IF(SUM(AR31)=0,"",SUM(AR31/AS31))</f>
        <v/>
      </c>
      <c r="AU31" s="182"/>
      <c r="AV31" s="183"/>
      <c r="AW31" s="201" t="str">
        <f t="shared" si="19"/>
        <v/>
      </c>
      <c r="AX31" s="182"/>
      <c r="AY31" s="183"/>
      <c r="AZ31" s="184" t="str">
        <f>IF(SUM(AX31)=0,"",SUM(AX31/AY31))</f>
        <v/>
      </c>
      <c r="BA31" s="182"/>
      <c r="BB31" s="183"/>
      <c r="BC31" s="201" t="str">
        <f t="shared" si="21"/>
        <v/>
      </c>
      <c r="BD31" s="182"/>
      <c r="BE31" s="183"/>
      <c r="BF31" s="184" t="str">
        <f>IF(SUM(BD31)=0,"",SUM(BD31/BE31))</f>
        <v/>
      </c>
      <c r="BG31" s="182"/>
      <c r="BH31" s="183"/>
      <c r="BI31" s="201" t="str">
        <f t="shared" si="23"/>
        <v/>
      </c>
      <c r="BJ31" s="182"/>
      <c r="BK31" s="183"/>
      <c r="BL31" s="184" t="str">
        <f>IF(SUM(BJ31)=0,"",SUM(BJ31/BK31))</f>
        <v/>
      </c>
      <c r="BM31" s="182"/>
      <c r="BN31" s="183"/>
      <c r="BO31" s="201" t="str">
        <f t="shared" si="25"/>
        <v/>
      </c>
      <c r="BP31" s="182"/>
      <c r="BQ31" s="183"/>
      <c r="BR31" s="184" t="str">
        <f>IF(SUM(BP31)=0,"",SUM(BP31/BQ31))</f>
        <v/>
      </c>
      <c r="BS31" s="182"/>
      <c r="BT31" s="183"/>
      <c r="BU31" s="201" t="str">
        <f t="shared" si="27"/>
        <v/>
      </c>
      <c r="BV31" s="182"/>
      <c r="BW31" s="183"/>
      <c r="BX31" s="184" t="str">
        <f>IF(SUM(BV31)=0,"",SUM(BV31/BW31))</f>
        <v/>
      </c>
      <c r="BY31" s="182"/>
      <c r="BZ31" s="183"/>
      <c r="CA31" s="201" t="str">
        <f t="shared" si="29"/>
        <v/>
      </c>
      <c r="CB31" s="182"/>
      <c r="CC31" s="183"/>
      <c r="CD31" s="184" t="str">
        <f>IF(SUM(CB31)=0,"",SUM(CB31/CC31))</f>
        <v/>
      </c>
      <c r="CE31" s="182"/>
      <c r="CF31" s="183"/>
      <c r="CG31" s="201" t="str">
        <f t="shared" si="31"/>
        <v/>
      </c>
      <c r="CH31" s="182"/>
      <c r="CI31" s="183"/>
      <c r="CJ31" s="184" t="str">
        <f>IF(SUM(CH31)=0,"",SUM(CH31/CI31))</f>
        <v/>
      </c>
      <c r="CK31" s="182"/>
      <c r="CL31" s="183"/>
      <c r="CM31" s="201" t="str">
        <f t="shared" si="33"/>
        <v/>
      </c>
      <c r="CN31" s="182"/>
      <c r="CO31" s="183"/>
      <c r="CP31" s="184" t="str">
        <f>IF(SUM(CN31)=0,"",SUM(CN31/CO31))</f>
        <v/>
      </c>
      <c r="CQ31" s="182"/>
      <c r="CR31" s="183"/>
      <c r="CS31" s="201" t="str">
        <f t="shared" si="35"/>
        <v/>
      </c>
      <c r="CT31" s="182"/>
      <c r="CU31" s="183"/>
      <c r="CV31" s="184" t="str">
        <f>IF(SUM(CT31)=0,"",SUM(CT31/CU31))</f>
        <v/>
      </c>
      <c r="CW31" s="182"/>
      <c r="CX31" s="183"/>
      <c r="CY31" s="201" t="str">
        <f t="shared" si="37"/>
        <v/>
      </c>
      <c r="CZ31" s="182"/>
      <c r="DA31" s="183"/>
      <c r="DB31" s="184" t="str">
        <f>IF(SUM(CZ31)=0,"",SUM(CZ31/DA31))</f>
        <v/>
      </c>
      <c r="DC31" s="182"/>
      <c r="DD31" s="183"/>
      <c r="DE31" s="201" t="str">
        <f t="shared" si="39"/>
        <v/>
      </c>
    </row>
    <row r="32" spans="1:109">
      <c r="D32" s="506">
        <f>MODE(D9:D30)</f>
        <v>0.9285714285714286</v>
      </c>
      <c r="J32" s="506">
        <f>MODE(J9:J30)</f>
        <v>0.93</v>
      </c>
    </row>
  </sheetData>
  <sheetProtection algorithmName="SHA-512" hashValue="pPFP9v8Yt8AhUlRKqAjvyL5IcG+eQat+ZdBcqd2QNFcPefI0BW63OOAs5SUd8IZsbrQbJStZbBM6eqhyv9BTJg==" saltValue="m/S+jE9TFOEjpNisd//MFA==" spinCount="100000" sheet="1" insertHyperlinks="0" selectLockedCells="1"/>
  <mergeCells count="72">
    <mergeCell ref="CZ1:DE1"/>
    <mergeCell ref="B1:G1"/>
    <mergeCell ref="H1:M1"/>
    <mergeCell ref="N1:S1"/>
    <mergeCell ref="T1:Y1"/>
    <mergeCell ref="Z1:AE1"/>
    <mergeCell ref="AF1:AK1"/>
    <mergeCell ref="AL1:AQ1"/>
    <mergeCell ref="AR1:AW1"/>
    <mergeCell ref="AX1:BC1"/>
    <mergeCell ref="BD1:BI1"/>
    <mergeCell ref="BJ1:BO1"/>
    <mergeCell ref="BV1:CA1"/>
    <mergeCell ref="CB1:CG1"/>
    <mergeCell ref="CH1:CM1"/>
    <mergeCell ref="CN1:CS1"/>
    <mergeCell ref="CT1:CY1"/>
    <mergeCell ref="AR3:AW3"/>
    <mergeCell ref="AL3:AQ3"/>
    <mergeCell ref="AF3:AK3"/>
    <mergeCell ref="B3:G3"/>
    <mergeCell ref="BP1:BU1"/>
    <mergeCell ref="BV3:CA3"/>
    <mergeCell ref="BP3:BU3"/>
    <mergeCell ref="BJ3:BO3"/>
    <mergeCell ref="BD3:BI3"/>
    <mergeCell ref="AX3:BC3"/>
    <mergeCell ref="B4:G4"/>
    <mergeCell ref="AF4:AK4"/>
    <mergeCell ref="Z4:AE4"/>
    <mergeCell ref="T4:Y4"/>
    <mergeCell ref="CZ3:DE3"/>
    <mergeCell ref="CT3:CY3"/>
    <mergeCell ref="CN3:CS3"/>
    <mergeCell ref="CH3:CM3"/>
    <mergeCell ref="CB3:CG3"/>
    <mergeCell ref="BV4:CA4"/>
    <mergeCell ref="BP4:BU4"/>
    <mergeCell ref="BJ4:BO4"/>
    <mergeCell ref="BD4:BI4"/>
    <mergeCell ref="AX4:BC4"/>
    <mergeCell ref="CZ4:DE4"/>
    <mergeCell ref="CT4:CY4"/>
    <mergeCell ref="CN4:CS4"/>
    <mergeCell ref="CH4:CM4"/>
    <mergeCell ref="CB4:CG4"/>
    <mergeCell ref="CZ5:DE5"/>
    <mergeCell ref="CT5:CY5"/>
    <mergeCell ref="CN5:CS5"/>
    <mergeCell ref="CH5:CM5"/>
    <mergeCell ref="CB5:CG5"/>
    <mergeCell ref="BV5:CA5"/>
    <mergeCell ref="BP5:BU5"/>
    <mergeCell ref="BJ5:BO5"/>
    <mergeCell ref="BD5:BI5"/>
    <mergeCell ref="AX5:BC5"/>
    <mergeCell ref="AR5:AW5"/>
    <mergeCell ref="AL5:AQ5"/>
    <mergeCell ref="AF5:AK5"/>
    <mergeCell ref="B5:D5"/>
    <mergeCell ref="Z3:AE3"/>
    <mergeCell ref="T3:Y3"/>
    <mergeCell ref="N3:S3"/>
    <mergeCell ref="H3:M3"/>
    <mergeCell ref="Z5:AE5"/>
    <mergeCell ref="T5:Y5"/>
    <mergeCell ref="N5:S5"/>
    <mergeCell ref="H5:M5"/>
    <mergeCell ref="AR4:AW4"/>
    <mergeCell ref="AL4:AQ4"/>
    <mergeCell ref="N4:S4"/>
    <mergeCell ref="H4:M4"/>
  </mergeCells>
  <phoneticPr fontId="17" type="noConversion"/>
  <hyperlinks>
    <hyperlink ref="A1" location="'Class Summaries'!A1" display="Return to Summaries" xr:uid="{00000000-0004-0000-0B00-000000000000}"/>
    <hyperlink ref="A9" location="JJ!A1" display="JJ!A1" xr:uid="{00000000-0004-0000-0B00-000001000000}"/>
    <hyperlink ref="A10" location="Allen!A1" display="Allen!A1" xr:uid="{00000000-0004-0000-0B00-000002000000}"/>
    <hyperlink ref="A11" location="'MAP (M)'!A1" display="'MAP (M)'!A1" xr:uid="{00000000-0004-0000-0B00-000003000000}"/>
    <hyperlink ref="A12" location="'F&amp;P Bench'!A1" display="'F&amp;P Bench'!A1" xr:uid="{00000000-0004-0000-0B00-000004000000}"/>
    <hyperlink ref="A13" location="Muhong!A1" display="Muhong!A1" xr:uid="{00000000-0004-0000-0B00-000005000000}"/>
    <hyperlink ref="A14" location="Leo!A1" display="Leo!A1" xr:uid="{00000000-0004-0000-0B00-000006000000}"/>
    <hyperlink ref="A15" location="'Han Han'!A1" display="'Han Han'!A1" xr:uid="{00000000-0004-0000-0B00-000007000000}"/>
    <hyperlink ref="A16" location="Roy!A1" display="Roy!A1" xr:uid="{00000000-0004-0000-0B00-000008000000}"/>
    <hyperlink ref="A17" location="Eoin!A1" display="Eoin!A1" xr:uid="{00000000-0004-0000-0B00-000009000000}"/>
    <hyperlink ref="A18" location="Yoyo!A1" display="Yoyo!A1" xr:uid="{00000000-0004-0000-0B00-00000A000000}"/>
    <hyperlink ref="A19" location="Andy!A1" display="Andy!A1" xr:uid="{00000000-0004-0000-0B00-00000B000000}"/>
    <hyperlink ref="A20" location="Fanjie!A1" display="Fanjie!A1" xr:uid="{00000000-0004-0000-0B00-00000C000000}"/>
    <hyperlink ref="A21" location="Merry!A1" display="Merry!A1" xr:uid="{00000000-0004-0000-0B00-00000D000000}"/>
    <hyperlink ref="A22" location="Nina!A1" display="Nina!A1" xr:uid="{00000000-0004-0000-0B00-00000E000000}"/>
    <hyperlink ref="A23" location="Dorothy!A1" display="Dorothy!A1" xr:uid="{00000000-0004-0000-0B00-00000F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79998168889431442"/>
  </sheetPr>
  <dimension ref="A1:CA30"/>
  <sheetViews>
    <sheetView workbookViewId="0">
      <selection sqref="A1:A2"/>
    </sheetView>
  </sheetViews>
  <sheetFormatPr baseColWidth="10" defaultColWidth="10.6640625" defaultRowHeight="16"/>
  <cols>
    <col min="1" max="1" width="29.6640625" bestFit="1" customWidth="1"/>
    <col min="2" max="2" width="9" customWidth="1"/>
    <col min="3" max="3" width="6.83203125" customWidth="1"/>
    <col min="4" max="4" width="9.33203125" customWidth="1"/>
    <col min="5" max="5" width="9" customWidth="1"/>
    <col min="6" max="6" width="6.83203125" customWidth="1"/>
    <col min="7" max="7" width="9.33203125" customWidth="1"/>
    <col min="8" max="8" width="9" customWidth="1"/>
    <col min="9" max="9" width="6.83203125" customWidth="1"/>
    <col min="10" max="10" width="9.33203125" customWidth="1"/>
    <col min="11" max="11" width="8.83203125" customWidth="1"/>
    <col min="12" max="12" width="6.83203125" customWidth="1"/>
    <col min="13" max="13" width="9.33203125" customWidth="1"/>
    <col min="14" max="14" width="9.1640625" customWidth="1"/>
    <col min="15" max="15" width="6.83203125" customWidth="1"/>
    <col min="16" max="17" width="9.33203125" customWidth="1"/>
    <col min="18" max="18" width="6.83203125" customWidth="1"/>
    <col min="19" max="19" width="9.33203125" customWidth="1"/>
    <col min="20" max="20" width="8.83203125" customWidth="1"/>
    <col min="21" max="21" width="6.83203125" customWidth="1"/>
    <col min="22" max="22" width="9.33203125" customWidth="1"/>
    <col min="23" max="23" width="8.83203125" customWidth="1"/>
    <col min="24" max="24" width="6.83203125" customWidth="1"/>
    <col min="25" max="25" width="9.33203125" customWidth="1"/>
    <col min="26" max="26" width="9.1640625" customWidth="1"/>
    <col min="27" max="27" width="6.83203125" customWidth="1"/>
    <col min="28" max="29" width="9.33203125" customWidth="1"/>
    <col min="30" max="30" width="6.83203125" customWidth="1"/>
    <col min="31" max="31" width="9.33203125" customWidth="1"/>
    <col min="32" max="32" width="8.83203125" customWidth="1"/>
    <col min="33" max="33" width="6.83203125" customWidth="1"/>
    <col min="34" max="34" width="9.33203125" customWidth="1"/>
    <col min="35" max="35" width="8.83203125" customWidth="1"/>
    <col min="36" max="36" width="6.83203125" customWidth="1"/>
    <col min="37" max="37" width="9.33203125" customWidth="1"/>
    <col min="38" max="38" width="8.83203125" customWidth="1"/>
    <col min="39" max="39" width="7.1640625" customWidth="1"/>
    <col min="40" max="40" width="10.1640625" customWidth="1"/>
    <col min="41" max="41" width="9.33203125" customWidth="1"/>
    <col min="42" max="42" width="6.83203125" customWidth="1"/>
    <col min="43" max="43" width="9.33203125" customWidth="1"/>
    <col min="44" max="44" width="9.5" customWidth="1"/>
    <col min="45" max="45" width="6.83203125" customWidth="1"/>
    <col min="46" max="47" width="9.33203125" customWidth="1"/>
    <col min="48" max="48" width="6.83203125" customWidth="1"/>
    <col min="49" max="49" width="9.33203125" customWidth="1"/>
    <col min="50" max="50" width="9.83203125" customWidth="1"/>
    <col min="51" max="51" width="6.83203125" customWidth="1"/>
    <col min="52" max="52" width="9.33203125" customWidth="1"/>
    <col min="53" max="53" width="8.83203125" customWidth="1"/>
    <col min="54" max="54" width="6.83203125" customWidth="1"/>
    <col min="55" max="55" width="9.33203125" customWidth="1"/>
    <col min="56" max="56" width="10" customWidth="1"/>
    <col min="57" max="57" width="6.83203125" customWidth="1"/>
    <col min="58" max="58" width="9.33203125" customWidth="1"/>
    <col min="59" max="59" width="9.5" customWidth="1"/>
    <col min="60" max="60" width="6.83203125" customWidth="1"/>
    <col min="61" max="61" width="9.33203125" customWidth="1"/>
    <col min="62" max="62" width="8.83203125" customWidth="1"/>
    <col min="63" max="63" width="6.83203125" customWidth="1"/>
    <col min="64" max="64" width="9.33203125" customWidth="1"/>
    <col min="65" max="65" width="9.1640625" customWidth="1"/>
    <col min="66" max="66" width="6.83203125" customWidth="1"/>
    <col min="67" max="68" width="9.33203125" customWidth="1"/>
    <col min="69" max="69" width="6.83203125" customWidth="1"/>
    <col min="70" max="70" width="9.33203125" customWidth="1"/>
    <col min="71" max="71" width="8.83203125" customWidth="1"/>
    <col min="72" max="72" width="6.83203125" customWidth="1"/>
    <col min="73" max="73" width="9.33203125" customWidth="1"/>
    <col min="74" max="74" width="8.83203125" customWidth="1"/>
    <col min="75" max="75" width="6.83203125" customWidth="1"/>
    <col min="76" max="76" width="9.33203125" customWidth="1"/>
    <col min="77" max="77" width="9.6640625" customWidth="1"/>
    <col min="78" max="78" width="7.1640625" customWidth="1"/>
    <col min="79" max="79" width="10.1640625" customWidth="1"/>
  </cols>
  <sheetData>
    <row r="1" spans="1:79" s="2" customFormat="1" ht="22" thickBot="1">
      <c r="A1" s="759" t="s">
        <v>30</v>
      </c>
      <c r="B1" s="737" t="s">
        <v>258</v>
      </c>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58"/>
      <c r="AI1" s="813" t="s">
        <v>258</v>
      </c>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7" t="s">
        <v>258</v>
      </c>
      <c r="BQ1" s="738"/>
      <c r="BR1" s="738"/>
      <c r="BS1" s="738"/>
      <c r="BT1" s="738"/>
      <c r="BU1" s="738"/>
      <c r="BV1" s="738"/>
      <c r="BW1" s="738"/>
      <c r="BX1" s="738"/>
      <c r="BY1" s="738"/>
      <c r="BZ1" s="738"/>
      <c r="CA1" s="739"/>
    </row>
    <row r="2" spans="1:79" s="2" customFormat="1" ht="21.5" customHeight="1" thickBot="1">
      <c r="A2" s="760"/>
      <c r="B2" s="814" t="s">
        <v>259</v>
      </c>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6"/>
      <c r="AO2" s="817" t="s">
        <v>260</v>
      </c>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c r="BR2" s="818"/>
      <c r="BS2" s="818"/>
      <c r="BT2" s="818"/>
      <c r="BU2" s="818"/>
      <c r="BV2" s="818"/>
      <c r="BW2" s="818"/>
      <c r="BX2" s="818"/>
      <c r="BY2" s="818"/>
      <c r="BZ2" s="818"/>
      <c r="CA2" s="819"/>
    </row>
    <row r="3" spans="1:79" ht="17" customHeight="1" thickBot="1">
      <c r="A3" s="96"/>
      <c r="B3" s="820" t="s">
        <v>261</v>
      </c>
      <c r="C3" s="797"/>
      <c r="D3" s="798"/>
      <c r="E3" s="796" t="s">
        <v>261</v>
      </c>
      <c r="F3" s="797"/>
      <c r="G3" s="798"/>
      <c r="H3" s="796" t="s">
        <v>261</v>
      </c>
      <c r="I3" s="797"/>
      <c r="J3" s="798"/>
      <c r="K3" s="796" t="s">
        <v>261</v>
      </c>
      <c r="L3" s="797"/>
      <c r="M3" s="798"/>
      <c r="N3" s="796" t="s">
        <v>261</v>
      </c>
      <c r="O3" s="797"/>
      <c r="P3" s="798"/>
      <c r="Q3" s="796" t="s">
        <v>261</v>
      </c>
      <c r="R3" s="797"/>
      <c r="S3" s="798"/>
      <c r="T3" s="796" t="s">
        <v>261</v>
      </c>
      <c r="U3" s="797"/>
      <c r="V3" s="798"/>
      <c r="W3" s="796" t="s">
        <v>261</v>
      </c>
      <c r="X3" s="797"/>
      <c r="Y3" s="798"/>
      <c r="Z3" s="796" t="s">
        <v>261</v>
      </c>
      <c r="AA3" s="797"/>
      <c r="AB3" s="798"/>
      <c r="AC3" s="796" t="s">
        <v>261</v>
      </c>
      <c r="AD3" s="797"/>
      <c r="AE3" s="798"/>
      <c r="AF3" s="796" t="s">
        <v>261</v>
      </c>
      <c r="AG3" s="797"/>
      <c r="AH3" s="798"/>
      <c r="AI3" s="796" t="s">
        <v>261</v>
      </c>
      <c r="AJ3" s="797"/>
      <c r="AK3" s="798"/>
      <c r="AL3" s="793" t="s">
        <v>262</v>
      </c>
      <c r="AM3" s="794"/>
      <c r="AN3" s="795"/>
      <c r="AO3" s="796" t="s">
        <v>261</v>
      </c>
      <c r="AP3" s="797"/>
      <c r="AQ3" s="798"/>
      <c r="AR3" s="796" t="s">
        <v>261</v>
      </c>
      <c r="AS3" s="797"/>
      <c r="AT3" s="798"/>
      <c r="AU3" s="796" t="s">
        <v>261</v>
      </c>
      <c r="AV3" s="797"/>
      <c r="AW3" s="798"/>
      <c r="AX3" s="796" t="s">
        <v>261</v>
      </c>
      <c r="AY3" s="797"/>
      <c r="AZ3" s="798"/>
      <c r="BA3" s="796" t="s">
        <v>261</v>
      </c>
      <c r="BB3" s="797"/>
      <c r="BC3" s="798"/>
      <c r="BD3" s="796" t="s">
        <v>261</v>
      </c>
      <c r="BE3" s="797"/>
      <c r="BF3" s="798"/>
      <c r="BG3" s="796" t="s">
        <v>261</v>
      </c>
      <c r="BH3" s="797"/>
      <c r="BI3" s="798"/>
      <c r="BJ3" s="796" t="s">
        <v>261</v>
      </c>
      <c r="BK3" s="797"/>
      <c r="BL3" s="798"/>
      <c r="BM3" s="796" t="s">
        <v>261</v>
      </c>
      <c r="BN3" s="797"/>
      <c r="BO3" s="798"/>
      <c r="BP3" s="796" t="s">
        <v>261</v>
      </c>
      <c r="BQ3" s="797"/>
      <c r="BR3" s="798"/>
      <c r="BS3" s="796" t="s">
        <v>261</v>
      </c>
      <c r="BT3" s="797"/>
      <c r="BU3" s="798"/>
      <c r="BV3" s="796" t="s">
        <v>261</v>
      </c>
      <c r="BW3" s="797"/>
      <c r="BX3" s="798"/>
      <c r="BY3" s="793" t="s">
        <v>263</v>
      </c>
      <c r="BZ3" s="794"/>
      <c r="CA3" s="795"/>
    </row>
    <row r="4" spans="1:79" ht="16" customHeight="1">
      <c r="A4" s="592" t="s">
        <v>197</v>
      </c>
      <c r="B4" s="812">
        <v>1</v>
      </c>
      <c r="C4" s="788"/>
      <c r="D4" s="789"/>
      <c r="E4" s="787">
        <v>2</v>
      </c>
      <c r="F4" s="788"/>
      <c r="G4" s="789"/>
      <c r="H4" s="787">
        <v>3</v>
      </c>
      <c r="I4" s="788"/>
      <c r="J4" s="789"/>
      <c r="K4" s="787">
        <v>4</v>
      </c>
      <c r="L4" s="788"/>
      <c r="M4" s="789"/>
      <c r="N4" s="787">
        <v>5</v>
      </c>
      <c r="O4" s="788"/>
      <c r="P4" s="789"/>
      <c r="Q4" s="787">
        <v>6</v>
      </c>
      <c r="R4" s="788"/>
      <c r="S4" s="789"/>
      <c r="T4" s="787">
        <v>7</v>
      </c>
      <c r="U4" s="788"/>
      <c r="V4" s="789"/>
      <c r="W4" s="787">
        <v>8</v>
      </c>
      <c r="X4" s="788"/>
      <c r="Y4" s="789"/>
      <c r="Z4" s="787">
        <v>9</v>
      </c>
      <c r="AA4" s="788"/>
      <c r="AB4" s="789"/>
      <c r="AC4" s="787">
        <v>10</v>
      </c>
      <c r="AD4" s="788"/>
      <c r="AE4" s="789"/>
      <c r="AF4" s="787">
        <v>11</v>
      </c>
      <c r="AG4" s="788"/>
      <c r="AH4" s="789"/>
      <c r="AI4" s="787">
        <v>12</v>
      </c>
      <c r="AJ4" s="788"/>
      <c r="AK4" s="789"/>
      <c r="AL4" s="799" t="s">
        <v>264</v>
      </c>
      <c r="AM4" s="800"/>
      <c r="AN4" s="801"/>
      <c r="AO4" s="787">
        <v>1</v>
      </c>
      <c r="AP4" s="788"/>
      <c r="AQ4" s="789"/>
      <c r="AR4" s="787">
        <v>2</v>
      </c>
      <c r="AS4" s="788"/>
      <c r="AT4" s="789"/>
      <c r="AU4" s="787">
        <v>3</v>
      </c>
      <c r="AV4" s="788"/>
      <c r="AW4" s="789"/>
      <c r="AX4" s="787">
        <v>4</v>
      </c>
      <c r="AY4" s="788"/>
      <c r="AZ4" s="789"/>
      <c r="BA4" s="787">
        <v>5</v>
      </c>
      <c r="BB4" s="788"/>
      <c r="BC4" s="789"/>
      <c r="BD4" s="787">
        <v>6</v>
      </c>
      <c r="BE4" s="788"/>
      <c r="BF4" s="789"/>
      <c r="BG4" s="787">
        <v>7</v>
      </c>
      <c r="BH4" s="788"/>
      <c r="BI4" s="789"/>
      <c r="BJ4" s="787">
        <v>8</v>
      </c>
      <c r="BK4" s="788"/>
      <c r="BL4" s="789"/>
      <c r="BM4" s="787">
        <v>9</v>
      </c>
      <c r="BN4" s="788"/>
      <c r="BO4" s="789"/>
      <c r="BP4" s="787">
        <v>10</v>
      </c>
      <c r="BQ4" s="788"/>
      <c r="BR4" s="789"/>
      <c r="BS4" s="787">
        <v>11</v>
      </c>
      <c r="BT4" s="788"/>
      <c r="BU4" s="789"/>
      <c r="BV4" s="787">
        <v>12</v>
      </c>
      <c r="BW4" s="788"/>
      <c r="BX4" s="789"/>
      <c r="BY4" s="799" t="s">
        <v>264</v>
      </c>
      <c r="BZ4" s="800"/>
      <c r="CA4" s="801"/>
    </row>
    <row r="5" spans="1:79" ht="17">
      <c r="A5" s="115" t="s">
        <v>35</v>
      </c>
      <c r="B5" s="811" t="s">
        <v>265</v>
      </c>
      <c r="C5" s="809"/>
      <c r="D5" s="810"/>
      <c r="E5" s="808" t="s">
        <v>265</v>
      </c>
      <c r="F5" s="809"/>
      <c r="G5" s="810"/>
      <c r="H5" s="808" t="s">
        <v>265</v>
      </c>
      <c r="I5" s="809"/>
      <c r="J5" s="810"/>
      <c r="K5" s="808" t="s">
        <v>265</v>
      </c>
      <c r="L5" s="809"/>
      <c r="M5" s="810"/>
      <c r="N5" s="808" t="s">
        <v>265</v>
      </c>
      <c r="O5" s="809"/>
      <c r="P5" s="810"/>
      <c r="Q5" s="808" t="s">
        <v>265</v>
      </c>
      <c r="R5" s="809"/>
      <c r="S5" s="810"/>
      <c r="T5" s="808" t="s">
        <v>265</v>
      </c>
      <c r="U5" s="809"/>
      <c r="V5" s="810"/>
      <c r="W5" s="808" t="s">
        <v>265</v>
      </c>
      <c r="X5" s="809"/>
      <c r="Y5" s="810"/>
      <c r="Z5" s="808" t="s">
        <v>265</v>
      </c>
      <c r="AA5" s="809"/>
      <c r="AB5" s="810"/>
      <c r="AC5" s="808" t="s">
        <v>265</v>
      </c>
      <c r="AD5" s="809"/>
      <c r="AE5" s="810"/>
      <c r="AF5" s="808" t="s">
        <v>265</v>
      </c>
      <c r="AG5" s="809"/>
      <c r="AH5" s="810"/>
      <c r="AI5" s="808" t="s">
        <v>265</v>
      </c>
      <c r="AJ5" s="809"/>
      <c r="AK5" s="810"/>
      <c r="AL5" s="808" t="s">
        <v>265</v>
      </c>
      <c r="AM5" s="809"/>
      <c r="AN5" s="810"/>
      <c r="AO5" s="808" t="s">
        <v>265</v>
      </c>
      <c r="AP5" s="809"/>
      <c r="AQ5" s="810"/>
      <c r="AR5" s="808" t="s">
        <v>265</v>
      </c>
      <c r="AS5" s="809"/>
      <c r="AT5" s="810"/>
      <c r="AU5" s="808" t="s">
        <v>265</v>
      </c>
      <c r="AV5" s="809"/>
      <c r="AW5" s="810"/>
      <c r="AX5" s="808" t="s">
        <v>265</v>
      </c>
      <c r="AY5" s="809"/>
      <c r="AZ5" s="810"/>
      <c r="BA5" s="808" t="s">
        <v>265</v>
      </c>
      <c r="BB5" s="809"/>
      <c r="BC5" s="810"/>
      <c r="BD5" s="808" t="s">
        <v>265</v>
      </c>
      <c r="BE5" s="809"/>
      <c r="BF5" s="810"/>
      <c r="BG5" s="808" t="s">
        <v>265</v>
      </c>
      <c r="BH5" s="809"/>
      <c r="BI5" s="810"/>
      <c r="BJ5" s="808" t="s">
        <v>265</v>
      </c>
      <c r="BK5" s="809"/>
      <c r="BL5" s="810"/>
      <c r="BM5" s="808" t="s">
        <v>265</v>
      </c>
      <c r="BN5" s="809"/>
      <c r="BO5" s="810"/>
      <c r="BP5" s="808" t="s">
        <v>265</v>
      </c>
      <c r="BQ5" s="809"/>
      <c r="BR5" s="810"/>
      <c r="BS5" s="808" t="s">
        <v>265</v>
      </c>
      <c r="BT5" s="809"/>
      <c r="BU5" s="810"/>
      <c r="BV5" s="808" t="s">
        <v>265</v>
      </c>
      <c r="BW5" s="809"/>
      <c r="BX5" s="810"/>
      <c r="BY5" s="808" t="s">
        <v>265</v>
      </c>
      <c r="BZ5" s="809"/>
      <c r="CA5" s="810"/>
    </row>
    <row r="6" spans="1:79" s="1" customFormat="1">
      <c r="A6" s="115"/>
      <c r="B6" s="173" t="s">
        <v>247</v>
      </c>
      <c r="C6" s="196" t="s">
        <v>248</v>
      </c>
      <c r="D6" s="197" t="s">
        <v>249</v>
      </c>
      <c r="E6" s="173" t="s">
        <v>247</v>
      </c>
      <c r="F6" s="196" t="s">
        <v>248</v>
      </c>
      <c r="G6" s="197" t="s">
        <v>249</v>
      </c>
      <c r="H6" s="173" t="s">
        <v>247</v>
      </c>
      <c r="I6" s="196" t="s">
        <v>248</v>
      </c>
      <c r="J6" s="197" t="s">
        <v>249</v>
      </c>
      <c r="K6" s="173" t="s">
        <v>247</v>
      </c>
      <c r="L6" s="196" t="s">
        <v>248</v>
      </c>
      <c r="M6" s="197" t="s">
        <v>249</v>
      </c>
      <c r="N6" s="173" t="s">
        <v>247</v>
      </c>
      <c r="O6" s="196" t="s">
        <v>248</v>
      </c>
      <c r="P6" s="197" t="s">
        <v>249</v>
      </c>
      <c r="Q6" s="173" t="s">
        <v>247</v>
      </c>
      <c r="R6" s="196" t="s">
        <v>248</v>
      </c>
      <c r="S6" s="197" t="s">
        <v>249</v>
      </c>
      <c r="T6" s="173" t="s">
        <v>247</v>
      </c>
      <c r="U6" s="196" t="s">
        <v>248</v>
      </c>
      <c r="V6" s="197" t="s">
        <v>249</v>
      </c>
      <c r="W6" s="173" t="s">
        <v>247</v>
      </c>
      <c r="X6" s="196" t="s">
        <v>248</v>
      </c>
      <c r="Y6" s="197" t="s">
        <v>249</v>
      </c>
      <c r="Z6" s="173" t="s">
        <v>247</v>
      </c>
      <c r="AA6" s="196" t="s">
        <v>248</v>
      </c>
      <c r="AB6" s="197" t="s">
        <v>249</v>
      </c>
      <c r="AC6" s="173" t="s">
        <v>247</v>
      </c>
      <c r="AD6" s="196" t="s">
        <v>248</v>
      </c>
      <c r="AE6" s="197" t="s">
        <v>249</v>
      </c>
      <c r="AF6" s="173" t="s">
        <v>247</v>
      </c>
      <c r="AG6" s="196" t="s">
        <v>248</v>
      </c>
      <c r="AH6" s="197" t="s">
        <v>249</v>
      </c>
      <c r="AI6" s="173" t="s">
        <v>247</v>
      </c>
      <c r="AJ6" s="196" t="s">
        <v>248</v>
      </c>
      <c r="AK6" s="197" t="s">
        <v>249</v>
      </c>
      <c r="AL6" s="173" t="s">
        <v>247</v>
      </c>
      <c r="AM6" s="196" t="s">
        <v>248</v>
      </c>
      <c r="AN6" s="197" t="s">
        <v>249</v>
      </c>
      <c r="AO6" s="173" t="s">
        <v>247</v>
      </c>
      <c r="AP6" s="196" t="s">
        <v>248</v>
      </c>
      <c r="AQ6" s="197" t="s">
        <v>249</v>
      </c>
      <c r="AR6" s="173" t="s">
        <v>247</v>
      </c>
      <c r="AS6" s="196" t="s">
        <v>248</v>
      </c>
      <c r="AT6" s="197" t="s">
        <v>249</v>
      </c>
      <c r="AU6" s="173" t="s">
        <v>247</v>
      </c>
      <c r="AV6" s="196" t="s">
        <v>248</v>
      </c>
      <c r="AW6" s="197" t="s">
        <v>249</v>
      </c>
      <c r="AX6" s="173" t="s">
        <v>247</v>
      </c>
      <c r="AY6" s="196" t="s">
        <v>248</v>
      </c>
      <c r="AZ6" s="197" t="s">
        <v>249</v>
      </c>
      <c r="BA6" s="173" t="s">
        <v>247</v>
      </c>
      <c r="BB6" s="196" t="s">
        <v>248</v>
      </c>
      <c r="BC6" s="197" t="s">
        <v>249</v>
      </c>
      <c r="BD6" s="173" t="s">
        <v>247</v>
      </c>
      <c r="BE6" s="196" t="s">
        <v>248</v>
      </c>
      <c r="BF6" s="197" t="s">
        <v>249</v>
      </c>
      <c r="BG6" s="173" t="s">
        <v>247</v>
      </c>
      <c r="BH6" s="196" t="s">
        <v>248</v>
      </c>
      <c r="BI6" s="197" t="s">
        <v>249</v>
      </c>
      <c r="BJ6" s="173" t="s">
        <v>247</v>
      </c>
      <c r="BK6" s="196" t="s">
        <v>248</v>
      </c>
      <c r="BL6" s="197" t="s">
        <v>249</v>
      </c>
      <c r="BM6" s="173" t="s">
        <v>247</v>
      </c>
      <c r="BN6" s="196" t="s">
        <v>248</v>
      </c>
      <c r="BO6" s="197" t="s">
        <v>249</v>
      </c>
      <c r="BP6" s="173" t="s">
        <v>247</v>
      </c>
      <c r="BQ6" s="196" t="s">
        <v>248</v>
      </c>
      <c r="BR6" s="197" t="s">
        <v>249</v>
      </c>
      <c r="BS6" s="173" t="s">
        <v>247</v>
      </c>
      <c r="BT6" s="196" t="s">
        <v>248</v>
      </c>
      <c r="BU6" s="197" t="s">
        <v>249</v>
      </c>
      <c r="BV6" s="173" t="s">
        <v>247</v>
      </c>
      <c r="BW6" s="196" t="s">
        <v>248</v>
      </c>
      <c r="BX6" s="197" t="s">
        <v>249</v>
      </c>
      <c r="BY6" s="173" t="s">
        <v>247</v>
      </c>
      <c r="BZ6" s="196" t="s">
        <v>248</v>
      </c>
      <c r="CA6" s="197" t="s">
        <v>249</v>
      </c>
    </row>
    <row r="7" spans="1:79" s="14" customFormat="1" ht="35" thickBot="1">
      <c r="A7" s="115"/>
      <c r="B7" s="280" t="s">
        <v>251</v>
      </c>
      <c r="C7" s="281" t="s">
        <v>252</v>
      </c>
      <c r="D7" s="282" t="s">
        <v>253</v>
      </c>
      <c r="E7" s="280" t="s">
        <v>251</v>
      </c>
      <c r="F7" s="281" t="s">
        <v>252</v>
      </c>
      <c r="G7" s="282" t="s">
        <v>253</v>
      </c>
      <c r="H7" s="280" t="s">
        <v>251</v>
      </c>
      <c r="I7" s="281" t="s">
        <v>252</v>
      </c>
      <c r="J7" s="282" t="s">
        <v>253</v>
      </c>
      <c r="K7" s="280" t="s">
        <v>251</v>
      </c>
      <c r="L7" s="281" t="s">
        <v>252</v>
      </c>
      <c r="M7" s="282" t="s">
        <v>253</v>
      </c>
      <c r="N7" s="280" t="s">
        <v>251</v>
      </c>
      <c r="O7" s="281" t="s">
        <v>252</v>
      </c>
      <c r="P7" s="282" t="s">
        <v>253</v>
      </c>
      <c r="Q7" s="280" t="s">
        <v>251</v>
      </c>
      <c r="R7" s="281" t="s">
        <v>252</v>
      </c>
      <c r="S7" s="282" t="s">
        <v>253</v>
      </c>
      <c r="T7" s="280" t="s">
        <v>251</v>
      </c>
      <c r="U7" s="281" t="s">
        <v>252</v>
      </c>
      <c r="V7" s="282" t="s">
        <v>253</v>
      </c>
      <c r="W7" s="280" t="s">
        <v>251</v>
      </c>
      <c r="X7" s="281" t="s">
        <v>252</v>
      </c>
      <c r="Y7" s="282" t="s">
        <v>253</v>
      </c>
      <c r="Z7" s="280" t="s">
        <v>251</v>
      </c>
      <c r="AA7" s="281" t="s">
        <v>252</v>
      </c>
      <c r="AB7" s="282" t="s">
        <v>253</v>
      </c>
      <c r="AC7" s="280" t="s">
        <v>251</v>
      </c>
      <c r="AD7" s="281" t="s">
        <v>252</v>
      </c>
      <c r="AE7" s="282" t="s">
        <v>253</v>
      </c>
      <c r="AF7" s="280" t="s">
        <v>251</v>
      </c>
      <c r="AG7" s="281" t="s">
        <v>252</v>
      </c>
      <c r="AH7" s="282" t="s">
        <v>253</v>
      </c>
      <c r="AI7" s="280" t="s">
        <v>251</v>
      </c>
      <c r="AJ7" s="281" t="s">
        <v>252</v>
      </c>
      <c r="AK7" s="282" t="s">
        <v>253</v>
      </c>
      <c r="AL7" s="280" t="s">
        <v>251</v>
      </c>
      <c r="AM7" s="281" t="s">
        <v>252</v>
      </c>
      <c r="AN7" s="282" t="s">
        <v>253</v>
      </c>
      <c r="AO7" s="280" t="s">
        <v>251</v>
      </c>
      <c r="AP7" s="281" t="s">
        <v>252</v>
      </c>
      <c r="AQ7" s="282" t="s">
        <v>253</v>
      </c>
      <c r="AR7" s="280" t="s">
        <v>251</v>
      </c>
      <c r="AS7" s="281" t="s">
        <v>252</v>
      </c>
      <c r="AT7" s="282" t="s">
        <v>253</v>
      </c>
      <c r="AU7" s="280" t="s">
        <v>251</v>
      </c>
      <c r="AV7" s="281" t="s">
        <v>252</v>
      </c>
      <c r="AW7" s="282" t="s">
        <v>253</v>
      </c>
      <c r="AX7" s="280" t="s">
        <v>251</v>
      </c>
      <c r="AY7" s="281" t="s">
        <v>252</v>
      </c>
      <c r="AZ7" s="282" t="s">
        <v>253</v>
      </c>
      <c r="BA7" s="280" t="s">
        <v>251</v>
      </c>
      <c r="BB7" s="281" t="s">
        <v>252</v>
      </c>
      <c r="BC7" s="282" t="s">
        <v>253</v>
      </c>
      <c r="BD7" s="280" t="s">
        <v>251</v>
      </c>
      <c r="BE7" s="281" t="s">
        <v>252</v>
      </c>
      <c r="BF7" s="282" t="s">
        <v>253</v>
      </c>
      <c r="BG7" s="280" t="s">
        <v>251</v>
      </c>
      <c r="BH7" s="281" t="s">
        <v>252</v>
      </c>
      <c r="BI7" s="282" t="s">
        <v>253</v>
      </c>
      <c r="BJ7" s="280" t="s">
        <v>251</v>
      </c>
      <c r="BK7" s="281" t="s">
        <v>252</v>
      </c>
      <c r="BL7" s="282" t="s">
        <v>253</v>
      </c>
      <c r="BM7" s="280" t="s">
        <v>251</v>
      </c>
      <c r="BN7" s="281" t="s">
        <v>252</v>
      </c>
      <c r="BO7" s="282" t="s">
        <v>253</v>
      </c>
      <c r="BP7" s="280" t="s">
        <v>251</v>
      </c>
      <c r="BQ7" s="281" t="s">
        <v>252</v>
      </c>
      <c r="BR7" s="282" t="s">
        <v>253</v>
      </c>
      <c r="BS7" s="280" t="s">
        <v>251</v>
      </c>
      <c r="BT7" s="281" t="s">
        <v>252</v>
      </c>
      <c r="BU7" s="282" t="s">
        <v>253</v>
      </c>
      <c r="BV7" s="280" t="s">
        <v>251</v>
      </c>
      <c r="BW7" s="281" t="s">
        <v>252</v>
      </c>
      <c r="BX7" s="282" t="s">
        <v>253</v>
      </c>
      <c r="BY7" s="280" t="s">
        <v>251</v>
      </c>
      <c r="BZ7" s="281" t="s">
        <v>252</v>
      </c>
      <c r="CA7" s="282" t="s">
        <v>253</v>
      </c>
    </row>
    <row r="8" spans="1:79" ht="18" thickBot="1">
      <c r="A8" s="279" t="s">
        <v>41</v>
      </c>
      <c r="B8" s="511" t="str">
        <f t="shared" ref="B8:AG8" si="0">IF(SUM(B9:B31)=0,"",AVERAGE(B9:B31))</f>
        <v/>
      </c>
      <c r="C8" s="512" t="str">
        <f t="shared" si="0"/>
        <v/>
      </c>
      <c r="D8" s="513" t="str">
        <f t="shared" si="0"/>
        <v/>
      </c>
      <c r="E8" s="511" t="str">
        <f t="shared" si="0"/>
        <v/>
      </c>
      <c r="F8" s="512" t="str">
        <f t="shared" si="0"/>
        <v/>
      </c>
      <c r="G8" s="513" t="str">
        <f t="shared" si="0"/>
        <v/>
      </c>
      <c r="H8" s="511" t="str">
        <f t="shared" si="0"/>
        <v/>
      </c>
      <c r="I8" s="512" t="str">
        <f t="shared" si="0"/>
        <v/>
      </c>
      <c r="J8" s="513" t="str">
        <f t="shared" si="0"/>
        <v/>
      </c>
      <c r="K8" s="511" t="str">
        <f t="shared" si="0"/>
        <v/>
      </c>
      <c r="L8" s="512" t="str">
        <f t="shared" si="0"/>
        <v/>
      </c>
      <c r="M8" s="513" t="str">
        <f t="shared" si="0"/>
        <v/>
      </c>
      <c r="N8" s="511" t="str">
        <f t="shared" si="0"/>
        <v/>
      </c>
      <c r="O8" s="512" t="str">
        <f t="shared" si="0"/>
        <v/>
      </c>
      <c r="P8" s="513" t="str">
        <f t="shared" si="0"/>
        <v/>
      </c>
      <c r="Q8" s="511" t="str">
        <f t="shared" si="0"/>
        <v/>
      </c>
      <c r="R8" s="512" t="str">
        <f t="shared" si="0"/>
        <v/>
      </c>
      <c r="S8" s="513" t="str">
        <f t="shared" si="0"/>
        <v/>
      </c>
      <c r="T8" s="511" t="str">
        <f t="shared" si="0"/>
        <v/>
      </c>
      <c r="U8" s="512" t="str">
        <f t="shared" si="0"/>
        <v/>
      </c>
      <c r="V8" s="513" t="str">
        <f t="shared" si="0"/>
        <v/>
      </c>
      <c r="W8" s="511" t="str">
        <f t="shared" si="0"/>
        <v/>
      </c>
      <c r="X8" s="512" t="str">
        <f t="shared" si="0"/>
        <v/>
      </c>
      <c r="Y8" s="513" t="str">
        <f t="shared" si="0"/>
        <v/>
      </c>
      <c r="Z8" s="511" t="str">
        <f t="shared" si="0"/>
        <v/>
      </c>
      <c r="AA8" s="512" t="str">
        <f t="shared" si="0"/>
        <v/>
      </c>
      <c r="AB8" s="513" t="str">
        <f t="shared" si="0"/>
        <v/>
      </c>
      <c r="AC8" s="511" t="str">
        <f t="shared" si="0"/>
        <v/>
      </c>
      <c r="AD8" s="512" t="str">
        <f t="shared" si="0"/>
        <v/>
      </c>
      <c r="AE8" s="513" t="str">
        <f t="shared" si="0"/>
        <v/>
      </c>
      <c r="AF8" s="511" t="str">
        <f t="shared" si="0"/>
        <v/>
      </c>
      <c r="AG8" s="512" t="str">
        <f t="shared" si="0"/>
        <v/>
      </c>
      <c r="AH8" s="513" t="str">
        <f t="shared" ref="AH8:BF8" si="1">IF(SUM(AH9:AH31)=0,"",AVERAGE(AH9:AH31))</f>
        <v/>
      </c>
      <c r="AI8" s="511" t="str">
        <f t="shared" si="1"/>
        <v/>
      </c>
      <c r="AJ8" s="512" t="str">
        <f t="shared" si="1"/>
        <v/>
      </c>
      <c r="AK8" s="513" t="str">
        <f t="shared" si="1"/>
        <v/>
      </c>
      <c r="AL8" s="511" t="str">
        <f t="shared" si="1"/>
        <v/>
      </c>
      <c r="AM8" s="512" t="str">
        <f t="shared" si="1"/>
        <v/>
      </c>
      <c r="AN8" s="513" t="str">
        <f t="shared" si="1"/>
        <v/>
      </c>
      <c r="AO8" s="511" t="str">
        <f t="shared" si="1"/>
        <v/>
      </c>
      <c r="AP8" s="512" t="str">
        <f t="shared" si="1"/>
        <v/>
      </c>
      <c r="AQ8" s="513" t="str">
        <f t="shared" si="1"/>
        <v/>
      </c>
      <c r="AR8" s="511" t="str">
        <f t="shared" si="1"/>
        <v/>
      </c>
      <c r="AS8" s="512" t="str">
        <f t="shared" si="1"/>
        <v/>
      </c>
      <c r="AT8" s="513" t="str">
        <f t="shared" si="1"/>
        <v/>
      </c>
      <c r="AU8" s="511" t="str">
        <f t="shared" si="1"/>
        <v/>
      </c>
      <c r="AV8" s="512" t="str">
        <f t="shared" si="1"/>
        <v/>
      </c>
      <c r="AW8" s="513" t="str">
        <f t="shared" si="1"/>
        <v/>
      </c>
      <c r="AX8" s="511" t="str">
        <f t="shared" si="1"/>
        <v/>
      </c>
      <c r="AY8" s="512" t="str">
        <f t="shared" si="1"/>
        <v/>
      </c>
      <c r="AZ8" s="513" t="str">
        <f t="shared" si="1"/>
        <v/>
      </c>
      <c r="BA8" s="511" t="str">
        <f t="shared" si="1"/>
        <v/>
      </c>
      <c r="BB8" s="512" t="str">
        <f t="shared" si="1"/>
        <v/>
      </c>
      <c r="BC8" s="513" t="str">
        <f t="shared" si="1"/>
        <v/>
      </c>
      <c r="BD8" s="511" t="str">
        <f t="shared" si="1"/>
        <v/>
      </c>
      <c r="BE8" s="512" t="str">
        <f t="shared" si="1"/>
        <v/>
      </c>
      <c r="BF8" s="513" t="str">
        <f t="shared" si="1"/>
        <v/>
      </c>
      <c r="BG8" s="283"/>
      <c r="BH8" s="284"/>
      <c r="BI8" s="285"/>
      <c r="BJ8" s="283"/>
      <c r="BK8" s="284"/>
      <c r="BL8" s="285"/>
      <c r="BM8" s="283"/>
      <c r="BN8" s="284"/>
      <c r="BO8" s="285"/>
      <c r="BP8" s="283"/>
      <c r="BQ8" s="284"/>
      <c r="BR8" s="285"/>
      <c r="BS8" s="283"/>
      <c r="BT8" s="284"/>
      <c r="BU8" s="285"/>
      <c r="BV8" s="283"/>
      <c r="BW8" s="284"/>
      <c r="BX8" s="285"/>
      <c r="BY8" s="283"/>
      <c r="BZ8" s="284"/>
      <c r="CA8" s="285"/>
    </row>
    <row r="9" spans="1:79">
      <c r="A9" s="277" t="str">
        <f>'Class Summaries'!A6</f>
        <v>Student 1</v>
      </c>
      <c r="B9" s="514"/>
      <c r="C9" s="515"/>
      <c r="D9" s="516" t="str">
        <f>IF(B9="","",(B9/C9))</f>
        <v/>
      </c>
      <c r="E9" s="514"/>
      <c r="F9" s="515"/>
      <c r="G9" s="516" t="str">
        <f>IF(E9="","",(E9/F9))</f>
        <v/>
      </c>
      <c r="H9" s="514"/>
      <c r="I9" s="515"/>
      <c r="J9" s="516" t="str">
        <f>IF(H9="","",(H9/I9))</f>
        <v/>
      </c>
      <c r="K9" s="514"/>
      <c r="L9" s="515"/>
      <c r="M9" s="516" t="str">
        <f>IF(K9="","",(K9/L9))</f>
        <v/>
      </c>
      <c r="N9" s="514"/>
      <c r="O9" s="515"/>
      <c r="P9" s="516" t="str">
        <f>IF(N9="","",(N9/O9))</f>
        <v/>
      </c>
      <c r="Q9" s="514"/>
      <c r="R9" s="515"/>
      <c r="S9" s="516" t="str">
        <f>IF(Q9="","",(Q9/R9))</f>
        <v/>
      </c>
      <c r="T9" s="514"/>
      <c r="U9" s="515"/>
      <c r="V9" s="516" t="str">
        <f>IF(T9="","",(T9/U9))</f>
        <v/>
      </c>
      <c r="W9" s="514"/>
      <c r="X9" s="515"/>
      <c r="Y9" s="516" t="str">
        <f>IF(W9="","",(W9/X9))</f>
        <v/>
      </c>
      <c r="Z9" s="514"/>
      <c r="AA9" s="515"/>
      <c r="AB9" s="516" t="str">
        <f>IF(Z9="","",(Z9/AA9))</f>
        <v/>
      </c>
      <c r="AC9" s="514"/>
      <c r="AD9" s="515"/>
      <c r="AE9" s="516" t="str">
        <f>IF(AC9="","",(AC9/AD9))</f>
        <v/>
      </c>
      <c r="AF9" s="514"/>
      <c r="AG9" s="515"/>
      <c r="AH9" s="516" t="str">
        <f>IF(AF9="","",(AF9/AG9))</f>
        <v/>
      </c>
      <c r="AI9" s="514"/>
      <c r="AJ9" s="515"/>
      <c r="AK9" s="516" t="str">
        <f>IF(AI9="","",(AI9/AJ9))</f>
        <v/>
      </c>
      <c r="AL9" s="514"/>
      <c r="AM9" s="515"/>
      <c r="AN9" s="516" t="str">
        <f>IF(AL9="","",(AL9/AM9))</f>
        <v/>
      </c>
      <c r="AO9" s="514"/>
      <c r="AP9" s="515"/>
      <c r="AQ9" s="516" t="str">
        <f>IF(AO9="","",(AO9/AP9))</f>
        <v/>
      </c>
      <c r="AR9" s="514"/>
      <c r="AS9" s="515"/>
      <c r="AT9" s="516" t="str">
        <f>IF(AR9="","",(AR9/AS9))</f>
        <v/>
      </c>
      <c r="AU9" s="514"/>
      <c r="AV9" s="515"/>
      <c r="AW9" s="516" t="str">
        <f>IF(AU9="","",(AU9/AV9))</f>
        <v/>
      </c>
      <c r="AX9" s="514"/>
      <c r="AY9" s="515"/>
      <c r="AZ9" s="516" t="str">
        <f>IF(AX9="","",(AX9/AY9))</f>
        <v/>
      </c>
      <c r="BA9" s="514"/>
      <c r="BB9" s="515"/>
      <c r="BC9" s="516" t="str">
        <f>IF(BA9="","",(BA9/BB9))</f>
        <v/>
      </c>
      <c r="BD9" s="514"/>
      <c r="BE9" s="515"/>
      <c r="BF9" s="516" t="str">
        <f>IF(BD9="","",(BD9/BE9))</f>
        <v/>
      </c>
      <c r="BG9" s="514"/>
      <c r="BH9" s="515"/>
      <c r="BI9" s="516" t="str">
        <f>IF(BG9="","",(BG9/BH9))</f>
        <v/>
      </c>
      <c r="BJ9" s="514"/>
      <c r="BK9" s="515"/>
      <c r="BL9" s="516" t="str">
        <f>IF(BJ9="","",(BJ9/BK9))</f>
        <v/>
      </c>
      <c r="BM9" s="514"/>
      <c r="BN9" s="515"/>
      <c r="BO9" s="516" t="str">
        <f>IF(BM9="","",(BM9/BN9))</f>
        <v/>
      </c>
      <c r="BP9" s="514"/>
      <c r="BQ9" s="515"/>
      <c r="BR9" s="516" t="str">
        <f>IF(BP9="","",(BP9/BQ9))</f>
        <v/>
      </c>
      <c r="BS9" s="514"/>
      <c r="BT9" s="515"/>
      <c r="BU9" s="516" t="str">
        <f>IF(BS9="","",(BS9/BT9))</f>
        <v/>
      </c>
      <c r="BV9" s="514"/>
      <c r="BW9" s="515"/>
      <c r="BX9" s="516" t="str">
        <f>IF(BV9="","",(BV9/BW9))</f>
        <v/>
      </c>
      <c r="BY9" s="514"/>
      <c r="BZ9" s="515"/>
      <c r="CA9" s="516" t="str">
        <f>IF(BY9="","",(BY9/BZ9))</f>
        <v/>
      </c>
    </row>
    <row r="10" spans="1:79">
      <c r="A10" s="277" t="str">
        <f>'Class Summaries'!A7</f>
        <v>Student 2</v>
      </c>
      <c r="B10" s="517"/>
      <c r="C10" s="518"/>
      <c r="D10" s="519" t="str">
        <f>IF(B10="","",(B10/C10))</f>
        <v/>
      </c>
      <c r="E10" s="517"/>
      <c r="F10" s="518"/>
      <c r="G10" s="519" t="str">
        <f>IF(E10="","",(E10/F10))</f>
        <v/>
      </c>
      <c r="H10" s="517"/>
      <c r="I10" s="518"/>
      <c r="J10" s="519" t="str">
        <f>IF(H10="","",(H10/I10))</f>
        <v/>
      </c>
      <c r="K10" s="517"/>
      <c r="L10" s="518"/>
      <c r="M10" s="519" t="str">
        <f>IF(K10="","",(K10/L10))</f>
        <v/>
      </c>
      <c r="N10" s="517"/>
      <c r="O10" s="518"/>
      <c r="P10" s="519" t="str">
        <f>IF(N10="","",(N10/O10))</f>
        <v/>
      </c>
      <c r="Q10" s="517"/>
      <c r="R10" s="518"/>
      <c r="S10" s="519" t="str">
        <f>IF(Q10="","",(Q10/R10))</f>
        <v/>
      </c>
      <c r="T10" s="517"/>
      <c r="U10" s="518"/>
      <c r="V10" s="519" t="str">
        <f>IF(T10="","",(T10/U10))</f>
        <v/>
      </c>
      <c r="W10" s="517"/>
      <c r="X10" s="518"/>
      <c r="Y10" s="519" t="str">
        <f>IF(W10="","",(W10/X10))</f>
        <v/>
      </c>
      <c r="Z10" s="517"/>
      <c r="AA10" s="518"/>
      <c r="AB10" s="519" t="str">
        <f>IF(Z10="","",(Z10/AA10))</f>
        <v/>
      </c>
      <c r="AC10" s="517"/>
      <c r="AD10" s="518"/>
      <c r="AE10" s="519" t="str">
        <f>IF(AC10="","",(AC10/AD10))</f>
        <v/>
      </c>
      <c r="AF10" s="517"/>
      <c r="AG10" s="518"/>
      <c r="AH10" s="519" t="str">
        <f>IF(AF10="","",(AF10/AG10))</f>
        <v/>
      </c>
      <c r="AI10" s="517"/>
      <c r="AJ10" s="518"/>
      <c r="AK10" s="519" t="str">
        <f>IF(AI10="","",(AI10/AJ10))</f>
        <v/>
      </c>
      <c r="AL10" s="517"/>
      <c r="AM10" s="518"/>
      <c r="AN10" s="519" t="str">
        <f>IF(AL10="","",(AL10/AM10))</f>
        <v/>
      </c>
      <c r="AO10" s="517"/>
      <c r="AP10" s="518"/>
      <c r="AQ10" s="519" t="str">
        <f>IF(AO10="","",(AO10/AP10))</f>
        <v/>
      </c>
      <c r="AR10" s="517"/>
      <c r="AS10" s="518"/>
      <c r="AT10" s="519" t="str">
        <f>IF(AR10="","",(AR10/AS10))</f>
        <v/>
      </c>
      <c r="AU10" s="517"/>
      <c r="AV10" s="518"/>
      <c r="AW10" s="519" t="str">
        <f>IF(AU10="","",(AU10/AV10))</f>
        <v/>
      </c>
      <c r="AX10" s="517"/>
      <c r="AY10" s="518"/>
      <c r="AZ10" s="519" t="str">
        <f>IF(AX10="","",(AX10/AY10))</f>
        <v/>
      </c>
      <c r="BA10" s="517"/>
      <c r="BB10" s="518"/>
      <c r="BC10" s="519" t="str">
        <f>IF(BA10="","",(BA10/BB10))</f>
        <v/>
      </c>
      <c r="BD10" s="517"/>
      <c r="BE10" s="518"/>
      <c r="BF10" s="519" t="str">
        <f>IF(BD10="","",(BD10/BE10))</f>
        <v/>
      </c>
      <c r="BG10" s="517"/>
      <c r="BH10" s="518"/>
      <c r="BI10" s="519" t="str">
        <f>IF(BG10="","",(BG10/BH10))</f>
        <v/>
      </c>
      <c r="BJ10" s="517"/>
      <c r="BK10" s="518"/>
      <c r="BL10" s="519" t="str">
        <f>IF(BJ10="","",(BJ10/BK10))</f>
        <v/>
      </c>
      <c r="BM10" s="517"/>
      <c r="BN10" s="518"/>
      <c r="BO10" s="519" t="str">
        <f>IF(BM10="","",(BM10/BN10))</f>
        <v/>
      </c>
      <c r="BP10" s="517"/>
      <c r="BQ10" s="518"/>
      <c r="BR10" s="519" t="str">
        <f>IF(BP10="","",(BP10/BQ10))</f>
        <v/>
      </c>
      <c r="BS10" s="517"/>
      <c r="BT10" s="518"/>
      <c r="BU10" s="519" t="str">
        <f>IF(BS10="","",(BS10/BT10))</f>
        <v/>
      </c>
      <c r="BV10" s="517"/>
      <c r="BW10" s="518"/>
      <c r="BX10" s="519" t="str">
        <f>IF(BV10="","",(BV10/BW10))</f>
        <v/>
      </c>
      <c r="BY10" s="517"/>
      <c r="BZ10" s="518"/>
      <c r="CA10" s="519" t="str">
        <f>IF(BY10="","",(BY10/BZ10))</f>
        <v/>
      </c>
    </row>
    <row r="11" spans="1:79">
      <c r="A11" s="277" t="str">
        <f>'Class Summaries'!A8</f>
        <v>Student 3</v>
      </c>
      <c r="B11" s="517"/>
      <c r="C11" s="518"/>
      <c r="D11" s="519" t="str">
        <f t="shared" ref="D11:D30" si="2">IF(B11="","",(B11/C11))</f>
        <v/>
      </c>
      <c r="E11" s="517"/>
      <c r="F11" s="518"/>
      <c r="G11" s="519" t="str">
        <f t="shared" ref="G11:G30" si="3">IF(E11="","",(E11/F11))</f>
        <v/>
      </c>
      <c r="H11" s="517"/>
      <c r="I11" s="518"/>
      <c r="J11" s="519" t="str">
        <f t="shared" ref="J11:J30" si="4">IF(H11="","",(H11/I11))</f>
        <v/>
      </c>
      <c r="K11" s="517"/>
      <c r="L11" s="518"/>
      <c r="M11" s="519" t="str">
        <f t="shared" ref="M11:M30" si="5">IF(K11="","",(K11/L11))</f>
        <v/>
      </c>
      <c r="N11" s="517"/>
      <c r="O11" s="518"/>
      <c r="P11" s="519" t="str">
        <f t="shared" ref="P11:P30" si="6">IF(N11="","",(N11/O11))</f>
        <v/>
      </c>
      <c r="Q11" s="517"/>
      <c r="R11" s="518"/>
      <c r="S11" s="519" t="str">
        <f t="shared" ref="S11:S30" si="7">IF(Q11="","",(Q11/R11))</f>
        <v/>
      </c>
      <c r="T11" s="517"/>
      <c r="U11" s="518"/>
      <c r="V11" s="519" t="str">
        <f t="shared" ref="V11:V30" si="8">IF(T11="","",(T11/U11))</f>
        <v/>
      </c>
      <c r="W11" s="517"/>
      <c r="X11" s="518"/>
      <c r="Y11" s="519" t="str">
        <f t="shared" ref="Y11:Y30" si="9">IF(W11="","",(W11/X11))</f>
        <v/>
      </c>
      <c r="Z11" s="517"/>
      <c r="AA11" s="518"/>
      <c r="AB11" s="519" t="str">
        <f t="shared" ref="AB11:AB30" si="10">IF(Z11="","",(Z11/AA11))</f>
        <v/>
      </c>
      <c r="AC11" s="517"/>
      <c r="AD11" s="518"/>
      <c r="AE11" s="519" t="str">
        <f t="shared" ref="AE11:AE30" si="11">IF(AC11="","",(AC11/AD11))</f>
        <v/>
      </c>
      <c r="AF11" s="517"/>
      <c r="AG11" s="518"/>
      <c r="AH11" s="519" t="str">
        <f t="shared" ref="AH11:AH30" si="12">IF(AF11="","",(AF11/AG11))</f>
        <v/>
      </c>
      <c r="AI11" s="517"/>
      <c r="AJ11" s="518"/>
      <c r="AK11" s="519" t="str">
        <f t="shared" ref="AK11:AK30" si="13">IF(AI11="","",(AI11/AJ11))</f>
        <v/>
      </c>
      <c r="AL11" s="517"/>
      <c r="AM11" s="518"/>
      <c r="AN11" s="519" t="str">
        <f t="shared" ref="AN11:AN30" si="14">IF(AL11="","",(AL11/AM11))</f>
        <v/>
      </c>
      <c r="AO11" s="517"/>
      <c r="AP11" s="518"/>
      <c r="AQ11" s="519" t="str">
        <f t="shared" ref="AQ11:AQ30" si="15">IF(AO11="","",(AO11/AP11))</f>
        <v/>
      </c>
      <c r="AR11" s="517"/>
      <c r="AS11" s="518"/>
      <c r="AT11" s="519" t="str">
        <f t="shared" ref="AT11:AT30" si="16">IF(AR11="","",(AR11/AS11))</f>
        <v/>
      </c>
      <c r="AU11" s="517"/>
      <c r="AV11" s="518"/>
      <c r="AW11" s="519" t="str">
        <f t="shared" ref="AW11:AW30" si="17">IF(AU11="","",(AU11/AV11))</f>
        <v/>
      </c>
      <c r="AX11" s="517"/>
      <c r="AY11" s="518"/>
      <c r="AZ11" s="519" t="str">
        <f t="shared" ref="AZ11:AZ30" si="18">IF(AX11="","",(AX11/AY11))</f>
        <v/>
      </c>
      <c r="BA11" s="517"/>
      <c r="BB11" s="518"/>
      <c r="BC11" s="519" t="str">
        <f t="shared" ref="BC11:BC30" si="19">IF(BA11="","",(BA11/BB11))</f>
        <v/>
      </c>
      <c r="BD11" s="517"/>
      <c r="BE11" s="518"/>
      <c r="BF11" s="519" t="str">
        <f t="shared" ref="BF11:BF30" si="20">IF(BD11="","",(BD11/BE11))</f>
        <v/>
      </c>
      <c r="BG11" s="517"/>
      <c r="BH11" s="518"/>
      <c r="BI11" s="519" t="str">
        <f t="shared" ref="BI11:BI30" si="21">IF(BG11="","",(BG11/BH11))</f>
        <v/>
      </c>
      <c r="BJ11" s="517"/>
      <c r="BK11" s="518"/>
      <c r="BL11" s="519" t="str">
        <f t="shared" ref="BL11:BL30" si="22">IF(BJ11="","",(BJ11/BK11))</f>
        <v/>
      </c>
      <c r="BM11" s="517"/>
      <c r="BN11" s="518"/>
      <c r="BO11" s="519" t="str">
        <f t="shared" ref="BO11:BO30" si="23">IF(BM11="","",(BM11/BN11))</f>
        <v/>
      </c>
      <c r="BP11" s="517"/>
      <c r="BQ11" s="518"/>
      <c r="BR11" s="519" t="str">
        <f t="shared" ref="BR11:BR30" si="24">IF(BP11="","",(BP11/BQ11))</f>
        <v/>
      </c>
      <c r="BS11" s="517"/>
      <c r="BT11" s="518"/>
      <c r="BU11" s="519" t="str">
        <f t="shared" ref="BU11:BU30" si="25">IF(BS11="","",(BS11/BT11))</f>
        <v/>
      </c>
      <c r="BV11" s="517"/>
      <c r="BW11" s="518"/>
      <c r="BX11" s="519" t="str">
        <f t="shared" ref="BX11:BX30" si="26">IF(BV11="","",(BV11/BW11))</f>
        <v/>
      </c>
      <c r="BY11" s="517"/>
      <c r="BZ11" s="518"/>
      <c r="CA11" s="519" t="str">
        <f t="shared" ref="CA11:CA30" si="27">IF(BY11="","",(BY11/BZ11))</f>
        <v/>
      </c>
    </row>
    <row r="12" spans="1:79">
      <c r="A12" s="277" t="str">
        <f>'Class Summaries'!A9</f>
        <v>Student 4</v>
      </c>
      <c r="B12" s="517"/>
      <c r="C12" s="518"/>
      <c r="D12" s="519" t="str">
        <f t="shared" si="2"/>
        <v/>
      </c>
      <c r="E12" s="517"/>
      <c r="F12" s="518"/>
      <c r="G12" s="519" t="str">
        <f t="shared" si="3"/>
        <v/>
      </c>
      <c r="H12" s="517"/>
      <c r="I12" s="518"/>
      <c r="J12" s="519" t="str">
        <f t="shared" si="4"/>
        <v/>
      </c>
      <c r="K12" s="517"/>
      <c r="L12" s="518"/>
      <c r="M12" s="519" t="str">
        <f t="shared" si="5"/>
        <v/>
      </c>
      <c r="N12" s="517"/>
      <c r="O12" s="518"/>
      <c r="P12" s="519" t="str">
        <f t="shared" si="6"/>
        <v/>
      </c>
      <c r="Q12" s="517"/>
      <c r="R12" s="518"/>
      <c r="S12" s="519" t="str">
        <f t="shared" si="7"/>
        <v/>
      </c>
      <c r="T12" s="517"/>
      <c r="U12" s="518"/>
      <c r="V12" s="519" t="str">
        <f t="shared" si="8"/>
        <v/>
      </c>
      <c r="W12" s="517"/>
      <c r="X12" s="518"/>
      <c r="Y12" s="519" t="str">
        <f t="shared" si="9"/>
        <v/>
      </c>
      <c r="Z12" s="517"/>
      <c r="AA12" s="518"/>
      <c r="AB12" s="519" t="str">
        <f t="shared" si="10"/>
        <v/>
      </c>
      <c r="AC12" s="517"/>
      <c r="AD12" s="518"/>
      <c r="AE12" s="519" t="str">
        <f t="shared" si="11"/>
        <v/>
      </c>
      <c r="AF12" s="517"/>
      <c r="AG12" s="518"/>
      <c r="AH12" s="519" t="str">
        <f t="shared" si="12"/>
        <v/>
      </c>
      <c r="AI12" s="517"/>
      <c r="AJ12" s="518"/>
      <c r="AK12" s="519" t="str">
        <f t="shared" si="13"/>
        <v/>
      </c>
      <c r="AL12" s="517"/>
      <c r="AM12" s="518"/>
      <c r="AN12" s="519" t="str">
        <f t="shared" si="14"/>
        <v/>
      </c>
      <c r="AO12" s="517"/>
      <c r="AP12" s="518"/>
      <c r="AQ12" s="519" t="str">
        <f t="shared" si="15"/>
        <v/>
      </c>
      <c r="AR12" s="517"/>
      <c r="AS12" s="518"/>
      <c r="AT12" s="519" t="str">
        <f t="shared" si="16"/>
        <v/>
      </c>
      <c r="AU12" s="517"/>
      <c r="AV12" s="518"/>
      <c r="AW12" s="519" t="str">
        <f t="shared" si="17"/>
        <v/>
      </c>
      <c r="AX12" s="517"/>
      <c r="AY12" s="518"/>
      <c r="AZ12" s="519" t="str">
        <f t="shared" si="18"/>
        <v/>
      </c>
      <c r="BA12" s="517"/>
      <c r="BB12" s="518"/>
      <c r="BC12" s="519" t="str">
        <f t="shared" si="19"/>
        <v/>
      </c>
      <c r="BD12" s="517"/>
      <c r="BE12" s="518"/>
      <c r="BF12" s="519" t="str">
        <f t="shared" si="20"/>
        <v/>
      </c>
      <c r="BG12" s="517"/>
      <c r="BH12" s="518"/>
      <c r="BI12" s="519" t="str">
        <f t="shared" si="21"/>
        <v/>
      </c>
      <c r="BJ12" s="517"/>
      <c r="BK12" s="518"/>
      <c r="BL12" s="519" t="str">
        <f t="shared" si="22"/>
        <v/>
      </c>
      <c r="BM12" s="517"/>
      <c r="BN12" s="518"/>
      <c r="BO12" s="519" t="str">
        <f t="shared" si="23"/>
        <v/>
      </c>
      <c r="BP12" s="517"/>
      <c r="BQ12" s="518"/>
      <c r="BR12" s="519" t="str">
        <f t="shared" si="24"/>
        <v/>
      </c>
      <c r="BS12" s="517"/>
      <c r="BT12" s="518"/>
      <c r="BU12" s="519" t="str">
        <f t="shared" si="25"/>
        <v/>
      </c>
      <c r="BV12" s="517"/>
      <c r="BW12" s="518"/>
      <c r="BX12" s="519" t="str">
        <f t="shared" si="26"/>
        <v/>
      </c>
      <c r="BY12" s="517"/>
      <c r="BZ12" s="518"/>
      <c r="CA12" s="519" t="str">
        <f t="shared" si="27"/>
        <v/>
      </c>
    </row>
    <row r="13" spans="1:79">
      <c r="A13" s="277" t="str">
        <f>'Class Summaries'!A10</f>
        <v>Student 5</v>
      </c>
      <c r="B13" s="517"/>
      <c r="C13" s="518"/>
      <c r="D13" s="519" t="str">
        <f t="shared" si="2"/>
        <v/>
      </c>
      <c r="E13" s="517"/>
      <c r="F13" s="518"/>
      <c r="G13" s="519" t="str">
        <f t="shared" si="3"/>
        <v/>
      </c>
      <c r="H13" s="517"/>
      <c r="I13" s="518"/>
      <c r="J13" s="519" t="str">
        <f t="shared" si="4"/>
        <v/>
      </c>
      <c r="K13" s="517"/>
      <c r="L13" s="518"/>
      <c r="M13" s="519" t="str">
        <f t="shared" si="5"/>
        <v/>
      </c>
      <c r="N13" s="517"/>
      <c r="O13" s="518"/>
      <c r="P13" s="519" t="str">
        <f t="shared" si="6"/>
        <v/>
      </c>
      <c r="Q13" s="517"/>
      <c r="R13" s="518"/>
      <c r="S13" s="519" t="str">
        <f t="shared" si="7"/>
        <v/>
      </c>
      <c r="T13" s="517"/>
      <c r="U13" s="518"/>
      <c r="V13" s="519" t="str">
        <f t="shared" si="8"/>
        <v/>
      </c>
      <c r="W13" s="517"/>
      <c r="X13" s="518"/>
      <c r="Y13" s="519" t="str">
        <f t="shared" si="9"/>
        <v/>
      </c>
      <c r="Z13" s="517"/>
      <c r="AA13" s="518"/>
      <c r="AB13" s="519" t="str">
        <f t="shared" si="10"/>
        <v/>
      </c>
      <c r="AC13" s="517"/>
      <c r="AD13" s="518"/>
      <c r="AE13" s="519" t="str">
        <f t="shared" si="11"/>
        <v/>
      </c>
      <c r="AF13" s="517"/>
      <c r="AG13" s="518"/>
      <c r="AH13" s="519" t="str">
        <f t="shared" si="12"/>
        <v/>
      </c>
      <c r="AI13" s="517"/>
      <c r="AJ13" s="518"/>
      <c r="AK13" s="519" t="str">
        <f t="shared" si="13"/>
        <v/>
      </c>
      <c r="AL13" s="517"/>
      <c r="AM13" s="518"/>
      <c r="AN13" s="519" t="str">
        <f t="shared" si="14"/>
        <v/>
      </c>
      <c r="AO13" s="517"/>
      <c r="AP13" s="518"/>
      <c r="AQ13" s="519" t="str">
        <f t="shared" si="15"/>
        <v/>
      </c>
      <c r="AR13" s="517"/>
      <c r="AS13" s="518"/>
      <c r="AT13" s="519" t="str">
        <f t="shared" si="16"/>
        <v/>
      </c>
      <c r="AU13" s="517"/>
      <c r="AV13" s="518"/>
      <c r="AW13" s="519" t="str">
        <f t="shared" si="17"/>
        <v/>
      </c>
      <c r="AX13" s="517"/>
      <c r="AY13" s="518"/>
      <c r="AZ13" s="519" t="str">
        <f t="shared" si="18"/>
        <v/>
      </c>
      <c r="BA13" s="517"/>
      <c r="BB13" s="518"/>
      <c r="BC13" s="519" t="str">
        <f t="shared" si="19"/>
        <v/>
      </c>
      <c r="BD13" s="517"/>
      <c r="BE13" s="518"/>
      <c r="BF13" s="519" t="str">
        <f t="shared" si="20"/>
        <v/>
      </c>
      <c r="BG13" s="517"/>
      <c r="BH13" s="518"/>
      <c r="BI13" s="519" t="str">
        <f t="shared" si="21"/>
        <v/>
      </c>
      <c r="BJ13" s="517"/>
      <c r="BK13" s="518"/>
      <c r="BL13" s="519" t="str">
        <f t="shared" si="22"/>
        <v/>
      </c>
      <c r="BM13" s="517"/>
      <c r="BN13" s="518"/>
      <c r="BO13" s="519" t="str">
        <f t="shared" si="23"/>
        <v/>
      </c>
      <c r="BP13" s="517"/>
      <c r="BQ13" s="518"/>
      <c r="BR13" s="519" t="str">
        <f t="shared" si="24"/>
        <v/>
      </c>
      <c r="BS13" s="517"/>
      <c r="BT13" s="518"/>
      <c r="BU13" s="519" t="str">
        <f t="shared" si="25"/>
        <v/>
      </c>
      <c r="BV13" s="517"/>
      <c r="BW13" s="518"/>
      <c r="BX13" s="519" t="str">
        <f t="shared" si="26"/>
        <v/>
      </c>
      <c r="BY13" s="517"/>
      <c r="BZ13" s="518"/>
      <c r="CA13" s="519" t="str">
        <f t="shared" si="27"/>
        <v/>
      </c>
    </row>
    <row r="14" spans="1:79">
      <c r="A14" s="277" t="str">
        <f>'Class Summaries'!A11</f>
        <v>Student 6</v>
      </c>
      <c r="B14" s="517"/>
      <c r="C14" s="518"/>
      <c r="D14" s="519" t="str">
        <f t="shared" si="2"/>
        <v/>
      </c>
      <c r="E14" s="517"/>
      <c r="F14" s="518"/>
      <c r="G14" s="519" t="str">
        <f t="shared" si="3"/>
        <v/>
      </c>
      <c r="H14" s="517"/>
      <c r="I14" s="518"/>
      <c r="J14" s="519" t="str">
        <f t="shared" si="4"/>
        <v/>
      </c>
      <c r="K14" s="517"/>
      <c r="L14" s="518"/>
      <c r="M14" s="519" t="str">
        <f t="shared" si="5"/>
        <v/>
      </c>
      <c r="N14" s="517"/>
      <c r="O14" s="518"/>
      <c r="P14" s="519" t="str">
        <f t="shared" si="6"/>
        <v/>
      </c>
      <c r="Q14" s="517"/>
      <c r="R14" s="518"/>
      <c r="S14" s="519" t="str">
        <f t="shared" si="7"/>
        <v/>
      </c>
      <c r="T14" s="517"/>
      <c r="U14" s="518"/>
      <c r="V14" s="519" t="str">
        <f t="shared" si="8"/>
        <v/>
      </c>
      <c r="W14" s="517"/>
      <c r="X14" s="518"/>
      <c r="Y14" s="519" t="str">
        <f t="shared" si="9"/>
        <v/>
      </c>
      <c r="Z14" s="517"/>
      <c r="AA14" s="518"/>
      <c r="AB14" s="519" t="str">
        <f t="shared" si="10"/>
        <v/>
      </c>
      <c r="AC14" s="517"/>
      <c r="AD14" s="518"/>
      <c r="AE14" s="519" t="str">
        <f t="shared" si="11"/>
        <v/>
      </c>
      <c r="AF14" s="517"/>
      <c r="AG14" s="518"/>
      <c r="AH14" s="519" t="str">
        <f t="shared" si="12"/>
        <v/>
      </c>
      <c r="AI14" s="517"/>
      <c r="AJ14" s="518"/>
      <c r="AK14" s="519" t="str">
        <f t="shared" si="13"/>
        <v/>
      </c>
      <c r="AL14" s="517"/>
      <c r="AM14" s="518"/>
      <c r="AN14" s="519" t="str">
        <f t="shared" si="14"/>
        <v/>
      </c>
      <c r="AO14" s="517"/>
      <c r="AP14" s="518"/>
      <c r="AQ14" s="519" t="str">
        <f t="shared" si="15"/>
        <v/>
      </c>
      <c r="AR14" s="517"/>
      <c r="AS14" s="518"/>
      <c r="AT14" s="519" t="str">
        <f t="shared" si="16"/>
        <v/>
      </c>
      <c r="AU14" s="517"/>
      <c r="AV14" s="518"/>
      <c r="AW14" s="519" t="str">
        <f t="shared" si="17"/>
        <v/>
      </c>
      <c r="AX14" s="517"/>
      <c r="AY14" s="518"/>
      <c r="AZ14" s="519" t="str">
        <f t="shared" si="18"/>
        <v/>
      </c>
      <c r="BA14" s="517"/>
      <c r="BB14" s="518"/>
      <c r="BC14" s="519" t="str">
        <f t="shared" si="19"/>
        <v/>
      </c>
      <c r="BD14" s="517"/>
      <c r="BE14" s="518"/>
      <c r="BF14" s="519" t="str">
        <f t="shared" si="20"/>
        <v/>
      </c>
      <c r="BG14" s="517"/>
      <c r="BH14" s="518"/>
      <c r="BI14" s="519" t="str">
        <f t="shared" si="21"/>
        <v/>
      </c>
      <c r="BJ14" s="517"/>
      <c r="BK14" s="518"/>
      <c r="BL14" s="519" t="str">
        <f t="shared" si="22"/>
        <v/>
      </c>
      <c r="BM14" s="517"/>
      <c r="BN14" s="518"/>
      <c r="BO14" s="519" t="str">
        <f t="shared" si="23"/>
        <v/>
      </c>
      <c r="BP14" s="517"/>
      <c r="BQ14" s="518"/>
      <c r="BR14" s="519" t="str">
        <f t="shared" si="24"/>
        <v/>
      </c>
      <c r="BS14" s="517"/>
      <c r="BT14" s="518"/>
      <c r="BU14" s="519" t="str">
        <f t="shared" si="25"/>
        <v/>
      </c>
      <c r="BV14" s="517"/>
      <c r="BW14" s="518"/>
      <c r="BX14" s="519" t="str">
        <f t="shared" si="26"/>
        <v/>
      </c>
      <c r="BY14" s="517"/>
      <c r="BZ14" s="518"/>
      <c r="CA14" s="519" t="str">
        <f t="shared" si="27"/>
        <v/>
      </c>
    </row>
    <row r="15" spans="1:79">
      <c r="A15" s="277" t="str">
        <f>'Class Summaries'!A12</f>
        <v>Student 7</v>
      </c>
      <c r="B15" s="517"/>
      <c r="C15" s="518"/>
      <c r="D15" s="519" t="str">
        <f t="shared" si="2"/>
        <v/>
      </c>
      <c r="E15" s="517"/>
      <c r="F15" s="518"/>
      <c r="G15" s="519" t="str">
        <f t="shared" si="3"/>
        <v/>
      </c>
      <c r="H15" s="517"/>
      <c r="I15" s="518"/>
      <c r="J15" s="519" t="str">
        <f t="shared" si="4"/>
        <v/>
      </c>
      <c r="K15" s="517"/>
      <c r="L15" s="518"/>
      <c r="M15" s="519" t="str">
        <f t="shared" si="5"/>
        <v/>
      </c>
      <c r="N15" s="517"/>
      <c r="O15" s="518"/>
      <c r="P15" s="519" t="str">
        <f t="shared" si="6"/>
        <v/>
      </c>
      <c r="Q15" s="517"/>
      <c r="R15" s="518"/>
      <c r="S15" s="519" t="str">
        <f t="shared" si="7"/>
        <v/>
      </c>
      <c r="T15" s="517"/>
      <c r="U15" s="518"/>
      <c r="V15" s="519" t="str">
        <f t="shared" si="8"/>
        <v/>
      </c>
      <c r="W15" s="517"/>
      <c r="X15" s="518"/>
      <c r="Y15" s="519" t="str">
        <f t="shared" si="9"/>
        <v/>
      </c>
      <c r="Z15" s="517"/>
      <c r="AA15" s="518"/>
      <c r="AB15" s="519" t="str">
        <f t="shared" si="10"/>
        <v/>
      </c>
      <c r="AC15" s="517"/>
      <c r="AD15" s="518"/>
      <c r="AE15" s="519" t="str">
        <f t="shared" si="11"/>
        <v/>
      </c>
      <c r="AF15" s="517"/>
      <c r="AG15" s="518"/>
      <c r="AH15" s="519" t="str">
        <f t="shared" si="12"/>
        <v/>
      </c>
      <c r="AI15" s="517"/>
      <c r="AJ15" s="518"/>
      <c r="AK15" s="519" t="str">
        <f t="shared" si="13"/>
        <v/>
      </c>
      <c r="AL15" s="517"/>
      <c r="AM15" s="518"/>
      <c r="AN15" s="519" t="str">
        <f t="shared" si="14"/>
        <v/>
      </c>
      <c r="AO15" s="517"/>
      <c r="AP15" s="518"/>
      <c r="AQ15" s="519" t="str">
        <f t="shared" si="15"/>
        <v/>
      </c>
      <c r="AR15" s="517"/>
      <c r="AS15" s="518"/>
      <c r="AT15" s="519" t="str">
        <f t="shared" si="16"/>
        <v/>
      </c>
      <c r="AU15" s="517"/>
      <c r="AV15" s="518"/>
      <c r="AW15" s="519" t="str">
        <f t="shared" si="17"/>
        <v/>
      </c>
      <c r="AX15" s="517"/>
      <c r="AY15" s="518"/>
      <c r="AZ15" s="519" t="str">
        <f t="shared" si="18"/>
        <v/>
      </c>
      <c r="BA15" s="517"/>
      <c r="BB15" s="518"/>
      <c r="BC15" s="519" t="str">
        <f t="shared" si="19"/>
        <v/>
      </c>
      <c r="BD15" s="517"/>
      <c r="BE15" s="518"/>
      <c r="BF15" s="519" t="str">
        <f t="shared" si="20"/>
        <v/>
      </c>
      <c r="BG15" s="517"/>
      <c r="BH15" s="518"/>
      <c r="BI15" s="519" t="str">
        <f t="shared" si="21"/>
        <v/>
      </c>
      <c r="BJ15" s="517"/>
      <c r="BK15" s="518"/>
      <c r="BL15" s="519" t="str">
        <f t="shared" si="22"/>
        <v/>
      </c>
      <c r="BM15" s="517"/>
      <c r="BN15" s="518"/>
      <c r="BO15" s="519" t="str">
        <f t="shared" si="23"/>
        <v/>
      </c>
      <c r="BP15" s="517"/>
      <c r="BQ15" s="518"/>
      <c r="BR15" s="519" t="str">
        <f t="shared" si="24"/>
        <v/>
      </c>
      <c r="BS15" s="517"/>
      <c r="BT15" s="518"/>
      <c r="BU15" s="519" t="str">
        <f t="shared" si="25"/>
        <v/>
      </c>
      <c r="BV15" s="517"/>
      <c r="BW15" s="518"/>
      <c r="BX15" s="519" t="str">
        <f t="shared" si="26"/>
        <v/>
      </c>
      <c r="BY15" s="517"/>
      <c r="BZ15" s="518"/>
      <c r="CA15" s="519" t="str">
        <f t="shared" si="27"/>
        <v/>
      </c>
    </row>
    <row r="16" spans="1:79">
      <c r="A16" s="277" t="str">
        <f>'Class Summaries'!A13</f>
        <v>Student 8</v>
      </c>
      <c r="B16" s="517"/>
      <c r="C16" s="518"/>
      <c r="D16" s="519" t="str">
        <f t="shared" si="2"/>
        <v/>
      </c>
      <c r="E16" s="517"/>
      <c r="F16" s="518"/>
      <c r="G16" s="519" t="str">
        <f t="shared" si="3"/>
        <v/>
      </c>
      <c r="H16" s="517"/>
      <c r="I16" s="518"/>
      <c r="J16" s="519" t="str">
        <f t="shared" si="4"/>
        <v/>
      </c>
      <c r="K16" s="517"/>
      <c r="L16" s="518"/>
      <c r="M16" s="519" t="str">
        <f t="shared" si="5"/>
        <v/>
      </c>
      <c r="N16" s="517"/>
      <c r="O16" s="518"/>
      <c r="P16" s="519" t="str">
        <f t="shared" si="6"/>
        <v/>
      </c>
      <c r="Q16" s="517"/>
      <c r="R16" s="518"/>
      <c r="S16" s="519" t="str">
        <f t="shared" si="7"/>
        <v/>
      </c>
      <c r="T16" s="517"/>
      <c r="U16" s="518"/>
      <c r="V16" s="519" t="str">
        <f t="shared" si="8"/>
        <v/>
      </c>
      <c r="W16" s="517"/>
      <c r="X16" s="518"/>
      <c r="Y16" s="519" t="str">
        <f t="shared" si="9"/>
        <v/>
      </c>
      <c r="Z16" s="517"/>
      <c r="AA16" s="518"/>
      <c r="AB16" s="519" t="str">
        <f t="shared" si="10"/>
        <v/>
      </c>
      <c r="AC16" s="517"/>
      <c r="AD16" s="518"/>
      <c r="AE16" s="519" t="str">
        <f t="shared" si="11"/>
        <v/>
      </c>
      <c r="AF16" s="517"/>
      <c r="AG16" s="518"/>
      <c r="AH16" s="519" t="str">
        <f t="shared" si="12"/>
        <v/>
      </c>
      <c r="AI16" s="517"/>
      <c r="AJ16" s="518"/>
      <c r="AK16" s="519" t="str">
        <f t="shared" si="13"/>
        <v/>
      </c>
      <c r="AL16" s="517"/>
      <c r="AM16" s="518"/>
      <c r="AN16" s="519" t="str">
        <f t="shared" si="14"/>
        <v/>
      </c>
      <c r="AO16" s="517"/>
      <c r="AP16" s="518"/>
      <c r="AQ16" s="519" t="str">
        <f t="shared" si="15"/>
        <v/>
      </c>
      <c r="AR16" s="517"/>
      <c r="AS16" s="518"/>
      <c r="AT16" s="519" t="str">
        <f t="shared" si="16"/>
        <v/>
      </c>
      <c r="AU16" s="517"/>
      <c r="AV16" s="518"/>
      <c r="AW16" s="519" t="str">
        <f t="shared" si="17"/>
        <v/>
      </c>
      <c r="AX16" s="517"/>
      <c r="AY16" s="518"/>
      <c r="AZ16" s="519" t="str">
        <f t="shared" si="18"/>
        <v/>
      </c>
      <c r="BA16" s="517"/>
      <c r="BB16" s="518"/>
      <c r="BC16" s="519" t="str">
        <f t="shared" si="19"/>
        <v/>
      </c>
      <c r="BD16" s="517"/>
      <c r="BE16" s="518"/>
      <c r="BF16" s="519" t="str">
        <f t="shared" si="20"/>
        <v/>
      </c>
      <c r="BG16" s="517"/>
      <c r="BH16" s="518"/>
      <c r="BI16" s="519" t="str">
        <f t="shared" si="21"/>
        <v/>
      </c>
      <c r="BJ16" s="517"/>
      <c r="BK16" s="518"/>
      <c r="BL16" s="519" t="str">
        <f t="shared" si="22"/>
        <v/>
      </c>
      <c r="BM16" s="517"/>
      <c r="BN16" s="518"/>
      <c r="BO16" s="519" t="str">
        <f t="shared" si="23"/>
        <v/>
      </c>
      <c r="BP16" s="517"/>
      <c r="BQ16" s="518"/>
      <c r="BR16" s="519" t="str">
        <f t="shared" si="24"/>
        <v/>
      </c>
      <c r="BS16" s="517"/>
      <c r="BT16" s="518"/>
      <c r="BU16" s="519" t="str">
        <f t="shared" si="25"/>
        <v/>
      </c>
      <c r="BV16" s="517"/>
      <c r="BW16" s="518"/>
      <c r="BX16" s="519" t="str">
        <f t="shared" si="26"/>
        <v/>
      </c>
      <c r="BY16" s="517"/>
      <c r="BZ16" s="518"/>
      <c r="CA16" s="519" t="str">
        <f t="shared" si="27"/>
        <v/>
      </c>
    </row>
    <row r="17" spans="1:79">
      <c r="A17" s="277" t="str">
        <f>'Class Summaries'!A14</f>
        <v>Student 9</v>
      </c>
      <c r="B17" s="517"/>
      <c r="C17" s="518"/>
      <c r="D17" s="519" t="str">
        <f t="shared" si="2"/>
        <v/>
      </c>
      <c r="E17" s="517"/>
      <c r="F17" s="518"/>
      <c r="G17" s="519" t="str">
        <f t="shared" si="3"/>
        <v/>
      </c>
      <c r="H17" s="517"/>
      <c r="I17" s="518"/>
      <c r="J17" s="519" t="str">
        <f t="shared" si="4"/>
        <v/>
      </c>
      <c r="K17" s="517"/>
      <c r="L17" s="518"/>
      <c r="M17" s="519" t="str">
        <f t="shared" si="5"/>
        <v/>
      </c>
      <c r="N17" s="517"/>
      <c r="O17" s="518"/>
      <c r="P17" s="519" t="str">
        <f t="shared" si="6"/>
        <v/>
      </c>
      <c r="Q17" s="517"/>
      <c r="R17" s="518"/>
      <c r="S17" s="519" t="str">
        <f t="shared" si="7"/>
        <v/>
      </c>
      <c r="T17" s="517"/>
      <c r="U17" s="518"/>
      <c r="V17" s="519" t="str">
        <f t="shared" si="8"/>
        <v/>
      </c>
      <c r="W17" s="517"/>
      <c r="X17" s="518"/>
      <c r="Y17" s="519" t="str">
        <f t="shared" si="9"/>
        <v/>
      </c>
      <c r="Z17" s="517"/>
      <c r="AA17" s="518"/>
      <c r="AB17" s="519" t="str">
        <f t="shared" si="10"/>
        <v/>
      </c>
      <c r="AC17" s="517"/>
      <c r="AD17" s="518"/>
      <c r="AE17" s="519" t="str">
        <f t="shared" si="11"/>
        <v/>
      </c>
      <c r="AF17" s="517"/>
      <c r="AG17" s="518"/>
      <c r="AH17" s="519" t="str">
        <f t="shared" si="12"/>
        <v/>
      </c>
      <c r="AI17" s="517"/>
      <c r="AJ17" s="518"/>
      <c r="AK17" s="519" t="str">
        <f t="shared" si="13"/>
        <v/>
      </c>
      <c r="AL17" s="517"/>
      <c r="AM17" s="518"/>
      <c r="AN17" s="519" t="str">
        <f t="shared" si="14"/>
        <v/>
      </c>
      <c r="AO17" s="517"/>
      <c r="AP17" s="518"/>
      <c r="AQ17" s="519" t="str">
        <f t="shared" si="15"/>
        <v/>
      </c>
      <c r="AR17" s="517"/>
      <c r="AS17" s="518"/>
      <c r="AT17" s="519" t="str">
        <f t="shared" si="16"/>
        <v/>
      </c>
      <c r="AU17" s="517"/>
      <c r="AV17" s="518"/>
      <c r="AW17" s="519" t="str">
        <f t="shared" si="17"/>
        <v/>
      </c>
      <c r="AX17" s="517"/>
      <c r="AY17" s="518"/>
      <c r="AZ17" s="519" t="str">
        <f t="shared" si="18"/>
        <v/>
      </c>
      <c r="BA17" s="517"/>
      <c r="BB17" s="518"/>
      <c r="BC17" s="519" t="str">
        <f t="shared" si="19"/>
        <v/>
      </c>
      <c r="BD17" s="517"/>
      <c r="BE17" s="518"/>
      <c r="BF17" s="519" t="str">
        <f t="shared" si="20"/>
        <v/>
      </c>
      <c r="BG17" s="517"/>
      <c r="BH17" s="518"/>
      <c r="BI17" s="519" t="str">
        <f t="shared" si="21"/>
        <v/>
      </c>
      <c r="BJ17" s="517"/>
      <c r="BK17" s="518"/>
      <c r="BL17" s="519" t="str">
        <f t="shared" si="22"/>
        <v/>
      </c>
      <c r="BM17" s="517"/>
      <c r="BN17" s="518"/>
      <c r="BO17" s="519" t="str">
        <f t="shared" si="23"/>
        <v/>
      </c>
      <c r="BP17" s="517"/>
      <c r="BQ17" s="518"/>
      <c r="BR17" s="519" t="str">
        <f t="shared" si="24"/>
        <v/>
      </c>
      <c r="BS17" s="517"/>
      <c r="BT17" s="518"/>
      <c r="BU17" s="519" t="str">
        <f t="shared" si="25"/>
        <v/>
      </c>
      <c r="BV17" s="517"/>
      <c r="BW17" s="518"/>
      <c r="BX17" s="519" t="str">
        <f t="shared" si="26"/>
        <v/>
      </c>
      <c r="BY17" s="517"/>
      <c r="BZ17" s="518"/>
      <c r="CA17" s="519" t="str">
        <f t="shared" si="27"/>
        <v/>
      </c>
    </row>
    <row r="18" spans="1:79">
      <c r="A18" s="277" t="str">
        <f>'Class Summaries'!A15</f>
        <v>Student 10</v>
      </c>
      <c r="B18" s="517"/>
      <c r="C18" s="518"/>
      <c r="D18" s="519" t="str">
        <f t="shared" si="2"/>
        <v/>
      </c>
      <c r="E18" s="517"/>
      <c r="F18" s="518"/>
      <c r="G18" s="519" t="str">
        <f t="shared" si="3"/>
        <v/>
      </c>
      <c r="H18" s="517"/>
      <c r="I18" s="518"/>
      <c r="J18" s="519" t="str">
        <f t="shared" si="4"/>
        <v/>
      </c>
      <c r="K18" s="517"/>
      <c r="L18" s="518"/>
      <c r="M18" s="519" t="str">
        <f t="shared" si="5"/>
        <v/>
      </c>
      <c r="N18" s="517"/>
      <c r="O18" s="518"/>
      <c r="P18" s="519" t="str">
        <f t="shared" si="6"/>
        <v/>
      </c>
      <c r="Q18" s="517"/>
      <c r="R18" s="518"/>
      <c r="S18" s="519" t="str">
        <f t="shared" si="7"/>
        <v/>
      </c>
      <c r="T18" s="517"/>
      <c r="U18" s="518"/>
      <c r="V18" s="519" t="str">
        <f t="shared" si="8"/>
        <v/>
      </c>
      <c r="W18" s="517"/>
      <c r="X18" s="518"/>
      <c r="Y18" s="519" t="str">
        <f t="shared" si="9"/>
        <v/>
      </c>
      <c r="Z18" s="517"/>
      <c r="AA18" s="518"/>
      <c r="AB18" s="519" t="str">
        <f t="shared" si="10"/>
        <v/>
      </c>
      <c r="AC18" s="517"/>
      <c r="AD18" s="518"/>
      <c r="AE18" s="519" t="str">
        <f t="shared" si="11"/>
        <v/>
      </c>
      <c r="AF18" s="517"/>
      <c r="AG18" s="518"/>
      <c r="AH18" s="519" t="str">
        <f t="shared" si="12"/>
        <v/>
      </c>
      <c r="AI18" s="517"/>
      <c r="AJ18" s="518"/>
      <c r="AK18" s="519" t="str">
        <f t="shared" si="13"/>
        <v/>
      </c>
      <c r="AL18" s="517"/>
      <c r="AM18" s="518"/>
      <c r="AN18" s="519" t="str">
        <f t="shared" si="14"/>
        <v/>
      </c>
      <c r="AO18" s="517"/>
      <c r="AP18" s="518"/>
      <c r="AQ18" s="519" t="str">
        <f t="shared" si="15"/>
        <v/>
      </c>
      <c r="AR18" s="517"/>
      <c r="AS18" s="518"/>
      <c r="AT18" s="519" t="str">
        <f t="shared" si="16"/>
        <v/>
      </c>
      <c r="AU18" s="517"/>
      <c r="AV18" s="518"/>
      <c r="AW18" s="519" t="str">
        <f t="shared" si="17"/>
        <v/>
      </c>
      <c r="AX18" s="517"/>
      <c r="AY18" s="518"/>
      <c r="AZ18" s="519" t="str">
        <f t="shared" si="18"/>
        <v/>
      </c>
      <c r="BA18" s="517"/>
      <c r="BB18" s="518"/>
      <c r="BC18" s="519" t="str">
        <f t="shared" si="19"/>
        <v/>
      </c>
      <c r="BD18" s="517"/>
      <c r="BE18" s="518"/>
      <c r="BF18" s="519" t="str">
        <f t="shared" si="20"/>
        <v/>
      </c>
      <c r="BG18" s="517"/>
      <c r="BH18" s="518"/>
      <c r="BI18" s="519" t="str">
        <f t="shared" si="21"/>
        <v/>
      </c>
      <c r="BJ18" s="517"/>
      <c r="BK18" s="518"/>
      <c r="BL18" s="519" t="str">
        <f t="shared" si="22"/>
        <v/>
      </c>
      <c r="BM18" s="517"/>
      <c r="BN18" s="518"/>
      <c r="BO18" s="519" t="str">
        <f t="shared" si="23"/>
        <v/>
      </c>
      <c r="BP18" s="517"/>
      <c r="BQ18" s="518"/>
      <c r="BR18" s="519" t="str">
        <f t="shared" si="24"/>
        <v/>
      </c>
      <c r="BS18" s="517"/>
      <c r="BT18" s="518"/>
      <c r="BU18" s="519" t="str">
        <f t="shared" si="25"/>
        <v/>
      </c>
      <c r="BV18" s="517"/>
      <c r="BW18" s="518"/>
      <c r="BX18" s="519" t="str">
        <f t="shared" si="26"/>
        <v/>
      </c>
      <c r="BY18" s="517"/>
      <c r="BZ18" s="518"/>
      <c r="CA18" s="519" t="str">
        <f t="shared" si="27"/>
        <v/>
      </c>
    </row>
    <row r="19" spans="1:79">
      <c r="A19" s="277" t="str">
        <f>'Class Summaries'!A16</f>
        <v>Student 11</v>
      </c>
      <c r="B19" s="517"/>
      <c r="C19" s="518"/>
      <c r="D19" s="519" t="str">
        <f t="shared" si="2"/>
        <v/>
      </c>
      <c r="E19" s="517"/>
      <c r="F19" s="518"/>
      <c r="G19" s="519" t="str">
        <f t="shared" si="3"/>
        <v/>
      </c>
      <c r="H19" s="517"/>
      <c r="I19" s="518"/>
      <c r="J19" s="519" t="str">
        <f t="shared" si="4"/>
        <v/>
      </c>
      <c r="K19" s="517"/>
      <c r="L19" s="518"/>
      <c r="M19" s="519" t="str">
        <f t="shared" si="5"/>
        <v/>
      </c>
      <c r="N19" s="517"/>
      <c r="O19" s="518"/>
      <c r="P19" s="519" t="str">
        <f t="shared" si="6"/>
        <v/>
      </c>
      <c r="Q19" s="517"/>
      <c r="R19" s="518"/>
      <c r="S19" s="519" t="str">
        <f t="shared" si="7"/>
        <v/>
      </c>
      <c r="T19" s="517"/>
      <c r="U19" s="518"/>
      <c r="V19" s="519" t="str">
        <f t="shared" si="8"/>
        <v/>
      </c>
      <c r="W19" s="517"/>
      <c r="X19" s="518"/>
      <c r="Y19" s="519" t="str">
        <f t="shared" si="9"/>
        <v/>
      </c>
      <c r="Z19" s="517"/>
      <c r="AA19" s="518"/>
      <c r="AB19" s="519" t="str">
        <f t="shared" si="10"/>
        <v/>
      </c>
      <c r="AC19" s="517"/>
      <c r="AD19" s="518"/>
      <c r="AE19" s="519" t="str">
        <f t="shared" si="11"/>
        <v/>
      </c>
      <c r="AF19" s="517"/>
      <c r="AG19" s="518"/>
      <c r="AH19" s="519" t="str">
        <f t="shared" si="12"/>
        <v/>
      </c>
      <c r="AI19" s="517"/>
      <c r="AJ19" s="518"/>
      <c r="AK19" s="519" t="str">
        <f t="shared" si="13"/>
        <v/>
      </c>
      <c r="AL19" s="517"/>
      <c r="AM19" s="518"/>
      <c r="AN19" s="519" t="str">
        <f t="shared" si="14"/>
        <v/>
      </c>
      <c r="AO19" s="517"/>
      <c r="AP19" s="518"/>
      <c r="AQ19" s="519" t="str">
        <f t="shared" si="15"/>
        <v/>
      </c>
      <c r="AR19" s="517"/>
      <c r="AS19" s="518"/>
      <c r="AT19" s="519" t="str">
        <f t="shared" si="16"/>
        <v/>
      </c>
      <c r="AU19" s="517"/>
      <c r="AV19" s="518"/>
      <c r="AW19" s="519" t="str">
        <f t="shared" si="17"/>
        <v/>
      </c>
      <c r="AX19" s="517"/>
      <c r="AY19" s="518"/>
      <c r="AZ19" s="519" t="str">
        <f t="shared" si="18"/>
        <v/>
      </c>
      <c r="BA19" s="517"/>
      <c r="BB19" s="518"/>
      <c r="BC19" s="519" t="str">
        <f t="shared" si="19"/>
        <v/>
      </c>
      <c r="BD19" s="517"/>
      <c r="BE19" s="518"/>
      <c r="BF19" s="519" t="str">
        <f t="shared" si="20"/>
        <v/>
      </c>
      <c r="BG19" s="517"/>
      <c r="BH19" s="518"/>
      <c r="BI19" s="519" t="str">
        <f t="shared" si="21"/>
        <v/>
      </c>
      <c r="BJ19" s="517"/>
      <c r="BK19" s="518"/>
      <c r="BL19" s="519" t="str">
        <f t="shared" si="22"/>
        <v/>
      </c>
      <c r="BM19" s="517"/>
      <c r="BN19" s="518"/>
      <c r="BO19" s="519" t="str">
        <f t="shared" si="23"/>
        <v/>
      </c>
      <c r="BP19" s="517"/>
      <c r="BQ19" s="518"/>
      <c r="BR19" s="519" t="str">
        <f t="shared" si="24"/>
        <v/>
      </c>
      <c r="BS19" s="517"/>
      <c r="BT19" s="518"/>
      <c r="BU19" s="519" t="str">
        <f t="shared" si="25"/>
        <v/>
      </c>
      <c r="BV19" s="517"/>
      <c r="BW19" s="518"/>
      <c r="BX19" s="519" t="str">
        <f t="shared" si="26"/>
        <v/>
      </c>
      <c r="BY19" s="517"/>
      <c r="BZ19" s="518"/>
      <c r="CA19" s="519" t="str">
        <f t="shared" si="27"/>
        <v/>
      </c>
    </row>
    <row r="20" spans="1:79">
      <c r="A20" s="277" t="str">
        <f>'Class Summaries'!A17</f>
        <v>Student 12</v>
      </c>
      <c r="B20" s="517"/>
      <c r="C20" s="518"/>
      <c r="D20" s="519" t="str">
        <f t="shared" si="2"/>
        <v/>
      </c>
      <c r="E20" s="517"/>
      <c r="F20" s="518"/>
      <c r="G20" s="519" t="str">
        <f t="shared" si="3"/>
        <v/>
      </c>
      <c r="H20" s="517"/>
      <c r="I20" s="518"/>
      <c r="J20" s="519" t="str">
        <f t="shared" si="4"/>
        <v/>
      </c>
      <c r="K20" s="517"/>
      <c r="L20" s="518"/>
      <c r="M20" s="519" t="str">
        <f t="shared" si="5"/>
        <v/>
      </c>
      <c r="N20" s="517"/>
      <c r="O20" s="518"/>
      <c r="P20" s="519" t="str">
        <f t="shared" si="6"/>
        <v/>
      </c>
      <c r="Q20" s="517"/>
      <c r="R20" s="518"/>
      <c r="S20" s="519" t="str">
        <f t="shared" si="7"/>
        <v/>
      </c>
      <c r="T20" s="517"/>
      <c r="U20" s="518"/>
      <c r="V20" s="519" t="str">
        <f t="shared" si="8"/>
        <v/>
      </c>
      <c r="W20" s="517"/>
      <c r="X20" s="518"/>
      <c r="Y20" s="519" t="str">
        <f t="shared" si="9"/>
        <v/>
      </c>
      <c r="Z20" s="517"/>
      <c r="AA20" s="518"/>
      <c r="AB20" s="519" t="str">
        <f t="shared" si="10"/>
        <v/>
      </c>
      <c r="AC20" s="517"/>
      <c r="AD20" s="518"/>
      <c r="AE20" s="519" t="str">
        <f t="shared" si="11"/>
        <v/>
      </c>
      <c r="AF20" s="517"/>
      <c r="AG20" s="518"/>
      <c r="AH20" s="519" t="str">
        <f t="shared" si="12"/>
        <v/>
      </c>
      <c r="AI20" s="517"/>
      <c r="AJ20" s="518"/>
      <c r="AK20" s="519" t="str">
        <f t="shared" si="13"/>
        <v/>
      </c>
      <c r="AL20" s="517"/>
      <c r="AM20" s="518"/>
      <c r="AN20" s="519" t="str">
        <f t="shared" si="14"/>
        <v/>
      </c>
      <c r="AO20" s="517"/>
      <c r="AP20" s="518"/>
      <c r="AQ20" s="519" t="str">
        <f t="shared" si="15"/>
        <v/>
      </c>
      <c r="AR20" s="517"/>
      <c r="AS20" s="518"/>
      <c r="AT20" s="519" t="str">
        <f t="shared" si="16"/>
        <v/>
      </c>
      <c r="AU20" s="517"/>
      <c r="AV20" s="518"/>
      <c r="AW20" s="519" t="str">
        <f t="shared" si="17"/>
        <v/>
      </c>
      <c r="AX20" s="517"/>
      <c r="AY20" s="518"/>
      <c r="AZ20" s="519" t="str">
        <f t="shared" si="18"/>
        <v/>
      </c>
      <c r="BA20" s="517"/>
      <c r="BB20" s="518"/>
      <c r="BC20" s="519" t="str">
        <f t="shared" si="19"/>
        <v/>
      </c>
      <c r="BD20" s="517"/>
      <c r="BE20" s="518"/>
      <c r="BF20" s="519" t="str">
        <f t="shared" si="20"/>
        <v/>
      </c>
      <c r="BG20" s="517"/>
      <c r="BH20" s="518"/>
      <c r="BI20" s="519" t="str">
        <f t="shared" si="21"/>
        <v/>
      </c>
      <c r="BJ20" s="517"/>
      <c r="BK20" s="518"/>
      <c r="BL20" s="519" t="str">
        <f t="shared" si="22"/>
        <v/>
      </c>
      <c r="BM20" s="517"/>
      <c r="BN20" s="518"/>
      <c r="BO20" s="519" t="str">
        <f t="shared" si="23"/>
        <v/>
      </c>
      <c r="BP20" s="517"/>
      <c r="BQ20" s="518"/>
      <c r="BR20" s="519" t="str">
        <f t="shared" si="24"/>
        <v/>
      </c>
      <c r="BS20" s="517"/>
      <c r="BT20" s="518"/>
      <c r="BU20" s="519" t="str">
        <f t="shared" si="25"/>
        <v/>
      </c>
      <c r="BV20" s="517"/>
      <c r="BW20" s="518"/>
      <c r="BX20" s="519" t="str">
        <f t="shared" si="26"/>
        <v/>
      </c>
      <c r="BY20" s="517"/>
      <c r="BZ20" s="518"/>
      <c r="CA20" s="519" t="str">
        <f t="shared" si="27"/>
        <v/>
      </c>
    </row>
    <row r="21" spans="1:79">
      <c r="A21" s="277" t="str">
        <f>'Class Summaries'!A18</f>
        <v>Student 13</v>
      </c>
      <c r="B21" s="517"/>
      <c r="C21" s="518"/>
      <c r="D21" s="519" t="str">
        <f t="shared" si="2"/>
        <v/>
      </c>
      <c r="E21" s="517"/>
      <c r="F21" s="518"/>
      <c r="G21" s="519" t="str">
        <f t="shared" si="3"/>
        <v/>
      </c>
      <c r="H21" s="517"/>
      <c r="I21" s="518"/>
      <c r="J21" s="519" t="str">
        <f t="shared" si="4"/>
        <v/>
      </c>
      <c r="K21" s="517"/>
      <c r="L21" s="518"/>
      <c r="M21" s="519" t="str">
        <f t="shared" si="5"/>
        <v/>
      </c>
      <c r="N21" s="517"/>
      <c r="O21" s="518"/>
      <c r="P21" s="519" t="str">
        <f t="shared" si="6"/>
        <v/>
      </c>
      <c r="Q21" s="517"/>
      <c r="R21" s="518"/>
      <c r="S21" s="519" t="str">
        <f t="shared" si="7"/>
        <v/>
      </c>
      <c r="T21" s="517"/>
      <c r="U21" s="518"/>
      <c r="V21" s="519" t="str">
        <f t="shared" si="8"/>
        <v/>
      </c>
      <c r="W21" s="517"/>
      <c r="X21" s="518"/>
      <c r="Y21" s="519" t="str">
        <f t="shared" si="9"/>
        <v/>
      </c>
      <c r="Z21" s="517"/>
      <c r="AA21" s="518"/>
      <c r="AB21" s="519" t="str">
        <f t="shared" si="10"/>
        <v/>
      </c>
      <c r="AC21" s="517"/>
      <c r="AD21" s="518"/>
      <c r="AE21" s="519" t="str">
        <f t="shared" si="11"/>
        <v/>
      </c>
      <c r="AF21" s="517"/>
      <c r="AG21" s="518"/>
      <c r="AH21" s="519" t="str">
        <f t="shared" si="12"/>
        <v/>
      </c>
      <c r="AI21" s="517"/>
      <c r="AJ21" s="518"/>
      <c r="AK21" s="519" t="str">
        <f t="shared" si="13"/>
        <v/>
      </c>
      <c r="AL21" s="517"/>
      <c r="AM21" s="518"/>
      <c r="AN21" s="519" t="str">
        <f t="shared" si="14"/>
        <v/>
      </c>
      <c r="AO21" s="517"/>
      <c r="AP21" s="518"/>
      <c r="AQ21" s="519" t="str">
        <f t="shared" si="15"/>
        <v/>
      </c>
      <c r="AR21" s="517"/>
      <c r="AS21" s="518"/>
      <c r="AT21" s="519" t="str">
        <f t="shared" si="16"/>
        <v/>
      </c>
      <c r="AU21" s="517"/>
      <c r="AV21" s="518"/>
      <c r="AW21" s="519" t="str">
        <f t="shared" si="17"/>
        <v/>
      </c>
      <c r="AX21" s="517"/>
      <c r="AY21" s="518"/>
      <c r="AZ21" s="519" t="str">
        <f t="shared" si="18"/>
        <v/>
      </c>
      <c r="BA21" s="517"/>
      <c r="BB21" s="518"/>
      <c r="BC21" s="519" t="str">
        <f t="shared" si="19"/>
        <v/>
      </c>
      <c r="BD21" s="517"/>
      <c r="BE21" s="518"/>
      <c r="BF21" s="519" t="str">
        <f t="shared" si="20"/>
        <v/>
      </c>
      <c r="BG21" s="517"/>
      <c r="BH21" s="518"/>
      <c r="BI21" s="519" t="str">
        <f t="shared" si="21"/>
        <v/>
      </c>
      <c r="BJ21" s="517"/>
      <c r="BK21" s="518"/>
      <c r="BL21" s="519" t="str">
        <f t="shared" si="22"/>
        <v/>
      </c>
      <c r="BM21" s="517"/>
      <c r="BN21" s="518"/>
      <c r="BO21" s="519" t="str">
        <f t="shared" si="23"/>
        <v/>
      </c>
      <c r="BP21" s="517"/>
      <c r="BQ21" s="518"/>
      <c r="BR21" s="519" t="str">
        <f t="shared" si="24"/>
        <v/>
      </c>
      <c r="BS21" s="517"/>
      <c r="BT21" s="518"/>
      <c r="BU21" s="519" t="str">
        <f t="shared" si="25"/>
        <v/>
      </c>
      <c r="BV21" s="517"/>
      <c r="BW21" s="518"/>
      <c r="BX21" s="519" t="str">
        <f t="shared" si="26"/>
        <v/>
      </c>
      <c r="BY21" s="517"/>
      <c r="BZ21" s="518"/>
      <c r="CA21" s="519" t="str">
        <f t="shared" si="27"/>
        <v/>
      </c>
    </row>
    <row r="22" spans="1:79">
      <c r="A22" s="277" t="str">
        <f>'Class Summaries'!A19</f>
        <v>Student 14</v>
      </c>
      <c r="B22" s="517"/>
      <c r="C22" s="518"/>
      <c r="D22" s="519" t="str">
        <f t="shared" si="2"/>
        <v/>
      </c>
      <c r="E22" s="517"/>
      <c r="F22" s="518"/>
      <c r="G22" s="519" t="str">
        <f t="shared" si="3"/>
        <v/>
      </c>
      <c r="H22" s="517"/>
      <c r="I22" s="518"/>
      <c r="J22" s="519" t="str">
        <f t="shared" si="4"/>
        <v/>
      </c>
      <c r="K22" s="517"/>
      <c r="L22" s="518"/>
      <c r="M22" s="519" t="str">
        <f t="shared" si="5"/>
        <v/>
      </c>
      <c r="N22" s="517"/>
      <c r="O22" s="518"/>
      <c r="P22" s="519" t="str">
        <f t="shared" si="6"/>
        <v/>
      </c>
      <c r="Q22" s="517"/>
      <c r="R22" s="518"/>
      <c r="S22" s="519" t="str">
        <f t="shared" si="7"/>
        <v/>
      </c>
      <c r="T22" s="517"/>
      <c r="U22" s="518"/>
      <c r="V22" s="519" t="str">
        <f t="shared" si="8"/>
        <v/>
      </c>
      <c r="W22" s="517"/>
      <c r="X22" s="518"/>
      <c r="Y22" s="519" t="str">
        <f t="shared" si="9"/>
        <v/>
      </c>
      <c r="Z22" s="517"/>
      <c r="AA22" s="518"/>
      <c r="AB22" s="519" t="str">
        <f t="shared" si="10"/>
        <v/>
      </c>
      <c r="AC22" s="517"/>
      <c r="AD22" s="518"/>
      <c r="AE22" s="519" t="str">
        <f t="shared" si="11"/>
        <v/>
      </c>
      <c r="AF22" s="517"/>
      <c r="AG22" s="518"/>
      <c r="AH22" s="519" t="str">
        <f t="shared" si="12"/>
        <v/>
      </c>
      <c r="AI22" s="517"/>
      <c r="AJ22" s="518"/>
      <c r="AK22" s="519" t="str">
        <f t="shared" si="13"/>
        <v/>
      </c>
      <c r="AL22" s="517"/>
      <c r="AM22" s="518"/>
      <c r="AN22" s="519" t="str">
        <f t="shared" si="14"/>
        <v/>
      </c>
      <c r="AO22" s="517"/>
      <c r="AP22" s="518"/>
      <c r="AQ22" s="519" t="str">
        <f t="shared" si="15"/>
        <v/>
      </c>
      <c r="AR22" s="517"/>
      <c r="AS22" s="518"/>
      <c r="AT22" s="519" t="str">
        <f t="shared" si="16"/>
        <v/>
      </c>
      <c r="AU22" s="517"/>
      <c r="AV22" s="518"/>
      <c r="AW22" s="519" t="str">
        <f t="shared" si="17"/>
        <v/>
      </c>
      <c r="AX22" s="517"/>
      <c r="AY22" s="518"/>
      <c r="AZ22" s="519" t="str">
        <f t="shared" si="18"/>
        <v/>
      </c>
      <c r="BA22" s="517"/>
      <c r="BB22" s="518"/>
      <c r="BC22" s="519" t="str">
        <f t="shared" si="19"/>
        <v/>
      </c>
      <c r="BD22" s="517"/>
      <c r="BE22" s="518"/>
      <c r="BF22" s="519" t="str">
        <f t="shared" si="20"/>
        <v/>
      </c>
      <c r="BG22" s="517"/>
      <c r="BH22" s="518"/>
      <c r="BI22" s="519" t="str">
        <f t="shared" si="21"/>
        <v/>
      </c>
      <c r="BJ22" s="517"/>
      <c r="BK22" s="518"/>
      <c r="BL22" s="519" t="str">
        <f t="shared" si="22"/>
        <v/>
      </c>
      <c r="BM22" s="517"/>
      <c r="BN22" s="518"/>
      <c r="BO22" s="519" t="str">
        <f t="shared" si="23"/>
        <v/>
      </c>
      <c r="BP22" s="517"/>
      <c r="BQ22" s="518"/>
      <c r="BR22" s="519" t="str">
        <f t="shared" si="24"/>
        <v/>
      </c>
      <c r="BS22" s="517"/>
      <c r="BT22" s="518"/>
      <c r="BU22" s="519" t="str">
        <f t="shared" si="25"/>
        <v/>
      </c>
      <c r="BV22" s="517"/>
      <c r="BW22" s="518"/>
      <c r="BX22" s="519" t="str">
        <f t="shared" si="26"/>
        <v/>
      </c>
      <c r="BY22" s="517"/>
      <c r="BZ22" s="518"/>
      <c r="CA22" s="519" t="str">
        <f t="shared" si="27"/>
        <v/>
      </c>
    </row>
    <row r="23" spans="1:79">
      <c r="A23" s="277" t="str">
        <f>'Class Summaries'!A20</f>
        <v>Student 15</v>
      </c>
      <c r="B23" s="517"/>
      <c r="C23" s="518"/>
      <c r="D23" s="519" t="str">
        <f t="shared" si="2"/>
        <v/>
      </c>
      <c r="E23" s="517"/>
      <c r="F23" s="518"/>
      <c r="G23" s="519" t="str">
        <f t="shared" si="3"/>
        <v/>
      </c>
      <c r="H23" s="517"/>
      <c r="I23" s="518"/>
      <c r="J23" s="519" t="str">
        <f t="shared" si="4"/>
        <v/>
      </c>
      <c r="K23" s="517"/>
      <c r="L23" s="518"/>
      <c r="M23" s="519" t="str">
        <f t="shared" si="5"/>
        <v/>
      </c>
      <c r="N23" s="517"/>
      <c r="O23" s="518"/>
      <c r="P23" s="519" t="str">
        <f t="shared" si="6"/>
        <v/>
      </c>
      <c r="Q23" s="517"/>
      <c r="R23" s="518"/>
      <c r="S23" s="519" t="str">
        <f t="shared" si="7"/>
        <v/>
      </c>
      <c r="T23" s="517"/>
      <c r="U23" s="518"/>
      <c r="V23" s="519" t="str">
        <f t="shared" si="8"/>
        <v/>
      </c>
      <c r="W23" s="517"/>
      <c r="X23" s="518"/>
      <c r="Y23" s="519" t="str">
        <f t="shared" si="9"/>
        <v/>
      </c>
      <c r="Z23" s="517"/>
      <c r="AA23" s="518"/>
      <c r="AB23" s="519" t="str">
        <f t="shared" si="10"/>
        <v/>
      </c>
      <c r="AC23" s="517"/>
      <c r="AD23" s="518"/>
      <c r="AE23" s="519" t="str">
        <f t="shared" si="11"/>
        <v/>
      </c>
      <c r="AF23" s="517"/>
      <c r="AG23" s="518"/>
      <c r="AH23" s="519" t="str">
        <f t="shared" si="12"/>
        <v/>
      </c>
      <c r="AI23" s="517"/>
      <c r="AJ23" s="518"/>
      <c r="AK23" s="519" t="str">
        <f t="shared" si="13"/>
        <v/>
      </c>
      <c r="AL23" s="517"/>
      <c r="AM23" s="518"/>
      <c r="AN23" s="519" t="str">
        <f t="shared" si="14"/>
        <v/>
      </c>
      <c r="AO23" s="517"/>
      <c r="AP23" s="518"/>
      <c r="AQ23" s="519" t="str">
        <f t="shared" si="15"/>
        <v/>
      </c>
      <c r="AR23" s="517"/>
      <c r="AS23" s="518"/>
      <c r="AT23" s="519" t="str">
        <f t="shared" si="16"/>
        <v/>
      </c>
      <c r="AU23" s="517"/>
      <c r="AV23" s="518"/>
      <c r="AW23" s="519" t="str">
        <f t="shared" si="17"/>
        <v/>
      </c>
      <c r="AX23" s="517"/>
      <c r="AY23" s="518"/>
      <c r="AZ23" s="519" t="str">
        <f t="shared" si="18"/>
        <v/>
      </c>
      <c r="BA23" s="517"/>
      <c r="BB23" s="518"/>
      <c r="BC23" s="519" t="str">
        <f t="shared" si="19"/>
        <v/>
      </c>
      <c r="BD23" s="517"/>
      <c r="BE23" s="518"/>
      <c r="BF23" s="519" t="str">
        <f t="shared" si="20"/>
        <v/>
      </c>
      <c r="BG23" s="517"/>
      <c r="BH23" s="518"/>
      <c r="BI23" s="519" t="str">
        <f t="shared" si="21"/>
        <v/>
      </c>
      <c r="BJ23" s="517"/>
      <c r="BK23" s="518"/>
      <c r="BL23" s="519" t="str">
        <f t="shared" si="22"/>
        <v/>
      </c>
      <c r="BM23" s="517"/>
      <c r="BN23" s="518"/>
      <c r="BO23" s="519" t="str">
        <f t="shared" si="23"/>
        <v/>
      </c>
      <c r="BP23" s="517"/>
      <c r="BQ23" s="518"/>
      <c r="BR23" s="519" t="str">
        <f t="shared" si="24"/>
        <v/>
      </c>
      <c r="BS23" s="517"/>
      <c r="BT23" s="518"/>
      <c r="BU23" s="519" t="str">
        <f t="shared" si="25"/>
        <v/>
      </c>
      <c r="BV23" s="517"/>
      <c r="BW23" s="518"/>
      <c r="BX23" s="519" t="str">
        <f t="shared" si="26"/>
        <v/>
      </c>
      <c r="BY23" s="517"/>
      <c r="BZ23" s="518"/>
      <c r="CA23" s="519" t="str">
        <f t="shared" si="27"/>
        <v/>
      </c>
    </row>
    <row r="24" spans="1:79">
      <c r="A24" s="277"/>
      <c r="B24" s="517"/>
      <c r="C24" s="518"/>
      <c r="D24" s="519" t="str">
        <f t="shared" si="2"/>
        <v/>
      </c>
      <c r="E24" s="517"/>
      <c r="F24" s="518"/>
      <c r="G24" s="519" t="str">
        <f t="shared" si="3"/>
        <v/>
      </c>
      <c r="H24" s="517"/>
      <c r="I24" s="518"/>
      <c r="J24" s="519" t="str">
        <f t="shared" si="4"/>
        <v/>
      </c>
      <c r="K24" s="517"/>
      <c r="L24" s="518"/>
      <c r="M24" s="519" t="str">
        <f t="shared" si="5"/>
        <v/>
      </c>
      <c r="N24" s="517"/>
      <c r="O24" s="518"/>
      <c r="P24" s="519" t="str">
        <f t="shared" si="6"/>
        <v/>
      </c>
      <c r="Q24" s="517"/>
      <c r="R24" s="518"/>
      <c r="S24" s="519" t="str">
        <f t="shared" si="7"/>
        <v/>
      </c>
      <c r="T24" s="517"/>
      <c r="U24" s="518"/>
      <c r="V24" s="519" t="str">
        <f t="shared" si="8"/>
        <v/>
      </c>
      <c r="W24" s="517"/>
      <c r="X24" s="518"/>
      <c r="Y24" s="519" t="str">
        <f t="shared" si="9"/>
        <v/>
      </c>
      <c r="Z24" s="517"/>
      <c r="AA24" s="518"/>
      <c r="AB24" s="519" t="str">
        <f t="shared" si="10"/>
        <v/>
      </c>
      <c r="AC24" s="517"/>
      <c r="AD24" s="518"/>
      <c r="AE24" s="519" t="str">
        <f t="shared" si="11"/>
        <v/>
      </c>
      <c r="AF24" s="517"/>
      <c r="AG24" s="518"/>
      <c r="AH24" s="519" t="str">
        <f t="shared" si="12"/>
        <v/>
      </c>
      <c r="AI24" s="517"/>
      <c r="AJ24" s="518"/>
      <c r="AK24" s="519" t="str">
        <f t="shared" si="13"/>
        <v/>
      </c>
      <c r="AL24" s="517"/>
      <c r="AM24" s="518"/>
      <c r="AN24" s="519" t="str">
        <f t="shared" si="14"/>
        <v/>
      </c>
      <c r="AO24" s="517"/>
      <c r="AP24" s="518"/>
      <c r="AQ24" s="519" t="str">
        <f t="shared" si="15"/>
        <v/>
      </c>
      <c r="AR24" s="517"/>
      <c r="AS24" s="518"/>
      <c r="AT24" s="519" t="str">
        <f t="shared" si="16"/>
        <v/>
      </c>
      <c r="AU24" s="517"/>
      <c r="AV24" s="518"/>
      <c r="AW24" s="519" t="str">
        <f t="shared" si="17"/>
        <v/>
      </c>
      <c r="AX24" s="517"/>
      <c r="AY24" s="518"/>
      <c r="AZ24" s="519" t="str">
        <f t="shared" si="18"/>
        <v/>
      </c>
      <c r="BA24" s="517"/>
      <c r="BB24" s="518"/>
      <c r="BC24" s="519" t="str">
        <f t="shared" si="19"/>
        <v/>
      </c>
      <c r="BD24" s="517"/>
      <c r="BE24" s="518"/>
      <c r="BF24" s="519" t="str">
        <f t="shared" si="20"/>
        <v/>
      </c>
      <c r="BG24" s="517"/>
      <c r="BH24" s="518"/>
      <c r="BI24" s="519" t="str">
        <f t="shared" si="21"/>
        <v/>
      </c>
      <c r="BJ24" s="517"/>
      <c r="BK24" s="518"/>
      <c r="BL24" s="519" t="str">
        <f t="shared" si="22"/>
        <v/>
      </c>
      <c r="BM24" s="517"/>
      <c r="BN24" s="518"/>
      <c r="BO24" s="519" t="str">
        <f t="shared" si="23"/>
        <v/>
      </c>
      <c r="BP24" s="517"/>
      <c r="BQ24" s="518"/>
      <c r="BR24" s="519" t="str">
        <f t="shared" si="24"/>
        <v/>
      </c>
      <c r="BS24" s="517"/>
      <c r="BT24" s="518"/>
      <c r="BU24" s="519" t="str">
        <f t="shared" si="25"/>
        <v/>
      </c>
      <c r="BV24" s="517"/>
      <c r="BW24" s="518"/>
      <c r="BX24" s="519" t="str">
        <f t="shared" si="26"/>
        <v/>
      </c>
      <c r="BY24" s="517"/>
      <c r="BZ24" s="518"/>
      <c r="CA24" s="519" t="str">
        <f t="shared" si="27"/>
        <v/>
      </c>
    </row>
    <row r="25" spans="1:79">
      <c r="A25" s="277"/>
      <c r="B25" s="517"/>
      <c r="C25" s="518"/>
      <c r="D25" s="519" t="str">
        <f t="shared" si="2"/>
        <v/>
      </c>
      <c r="E25" s="517"/>
      <c r="F25" s="518"/>
      <c r="G25" s="519" t="str">
        <f t="shared" si="3"/>
        <v/>
      </c>
      <c r="H25" s="517"/>
      <c r="I25" s="518"/>
      <c r="J25" s="519" t="str">
        <f t="shared" si="4"/>
        <v/>
      </c>
      <c r="K25" s="517"/>
      <c r="L25" s="518"/>
      <c r="M25" s="519" t="str">
        <f t="shared" si="5"/>
        <v/>
      </c>
      <c r="N25" s="517"/>
      <c r="O25" s="518"/>
      <c r="P25" s="519" t="str">
        <f t="shared" si="6"/>
        <v/>
      </c>
      <c r="Q25" s="517"/>
      <c r="R25" s="518"/>
      <c r="S25" s="519" t="str">
        <f t="shared" si="7"/>
        <v/>
      </c>
      <c r="T25" s="517"/>
      <c r="U25" s="518"/>
      <c r="V25" s="519" t="str">
        <f t="shared" si="8"/>
        <v/>
      </c>
      <c r="W25" s="517"/>
      <c r="X25" s="518"/>
      <c r="Y25" s="519" t="str">
        <f t="shared" si="9"/>
        <v/>
      </c>
      <c r="Z25" s="517"/>
      <c r="AA25" s="518"/>
      <c r="AB25" s="519" t="str">
        <f t="shared" si="10"/>
        <v/>
      </c>
      <c r="AC25" s="517"/>
      <c r="AD25" s="518"/>
      <c r="AE25" s="519" t="str">
        <f t="shared" si="11"/>
        <v/>
      </c>
      <c r="AF25" s="517"/>
      <c r="AG25" s="518"/>
      <c r="AH25" s="519" t="str">
        <f t="shared" si="12"/>
        <v/>
      </c>
      <c r="AI25" s="517"/>
      <c r="AJ25" s="518"/>
      <c r="AK25" s="519" t="str">
        <f t="shared" si="13"/>
        <v/>
      </c>
      <c r="AL25" s="517"/>
      <c r="AM25" s="518"/>
      <c r="AN25" s="519" t="str">
        <f t="shared" si="14"/>
        <v/>
      </c>
      <c r="AO25" s="517"/>
      <c r="AP25" s="518"/>
      <c r="AQ25" s="519" t="str">
        <f t="shared" si="15"/>
        <v/>
      </c>
      <c r="AR25" s="517"/>
      <c r="AS25" s="518"/>
      <c r="AT25" s="519" t="str">
        <f t="shared" si="16"/>
        <v/>
      </c>
      <c r="AU25" s="517"/>
      <c r="AV25" s="518"/>
      <c r="AW25" s="519" t="str">
        <f t="shared" si="17"/>
        <v/>
      </c>
      <c r="AX25" s="517"/>
      <c r="AY25" s="518"/>
      <c r="AZ25" s="519" t="str">
        <f t="shared" si="18"/>
        <v/>
      </c>
      <c r="BA25" s="517"/>
      <c r="BB25" s="518"/>
      <c r="BC25" s="519" t="str">
        <f t="shared" si="19"/>
        <v/>
      </c>
      <c r="BD25" s="517"/>
      <c r="BE25" s="518"/>
      <c r="BF25" s="519" t="str">
        <f t="shared" si="20"/>
        <v/>
      </c>
      <c r="BG25" s="517"/>
      <c r="BH25" s="518"/>
      <c r="BI25" s="519" t="str">
        <f t="shared" si="21"/>
        <v/>
      </c>
      <c r="BJ25" s="517"/>
      <c r="BK25" s="518"/>
      <c r="BL25" s="519" t="str">
        <f t="shared" si="22"/>
        <v/>
      </c>
      <c r="BM25" s="517"/>
      <c r="BN25" s="518"/>
      <c r="BO25" s="519" t="str">
        <f t="shared" si="23"/>
        <v/>
      </c>
      <c r="BP25" s="517"/>
      <c r="BQ25" s="518"/>
      <c r="BR25" s="519" t="str">
        <f t="shared" si="24"/>
        <v/>
      </c>
      <c r="BS25" s="517"/>
      <c r="BT25" s="518"/>
      <c r="BU25" s="519" t="str">
        <f t="shared" si="25"/>
        <v/>
      </c>
      <c r="BV25" s="517"/>
      <c r="BW25" s="518"/>
      <c r="BX25" s="519" t="str">
        <f t="shared" si="26"/>
        <v/>
      </c>
      <c r="BY25" s="517"/>
      <c r="BZ25" s="518"/>
      <c r="CA25" s="519" t="str">
        <f t="shared" si="27"/>
        <v/>
      </c>
    </row>
    <row r="26" spans="1:79">
      <c r="A26" s="277"/>
      <c r="B26" s="517"/>
      <c r="C26" s="518"/>
      <c r="D26" s="519" t="str">
        <f t="shared" si="2"/>
        <v/>
      </c>
      <c r="E26" s="517"/>
      <c r="F26" s="518"/>
      <c r="G26" s="519" t="str">
        <f t="shared" si="3"/>
        <v/>
      </c>
      <c r="H26" s="517"/>
      <c r="I26" s="518"/>
      <c r="J26" s="519" t="str">
        <f t="shared" si="4"/>
        <v/>
      </c>
      <c r="K26" s="517"/>
      <c r="L26" s="518"/>
      <c r="M26" s="519" t="str">
        <f t="shared" si="5"/>
        <v/>
      </c>
      <c r="N26" s="517"/>
      <c r="O26" s="518"/>
      <c r="P26" s="519" t="str">
        <f t="shared" si="6"/>
        <v/>
      </c>
      <c r="Q26" s="517"/>
      <c r="R26" s="518"/>
      <c r="S26" s="519" t="str">
        <f t="shared" si="7"/>
        <v/>
      </c>
      <c r="T26" s="517"/>
      <c r="U26" s="518"/>
      <c r="V26" s="519" t="str">
        <f t="shared" si="8"/>
        <v/>
      </c>
      <c r="W26" s="517"/>
      <c r="X26" s="518"/>
      <c r="Y26" s="519" t="str">
        <f t="shared" si="9"/>
        <v/>
      </c>
      <c r="Z26" s="517"/>
      <c r="AA26" s="518"/>
      <c r="AB26" s="519" t="str">
        <f t="shared" si="10"/>
        <v/>
      </c>
      <c r="AC26" s="517"/>
      <c r="AD26" s="518"/>
      <c r="AE26" s="519" t="str">
        <f t="shared" si="11"/>
        <v/>
      </c>
      <c r="AF26" s="517"/>
      <c r="AG26" s="518"/>
      <c r="AH26" s="519" t="str">
        <f t="shared" si="12"/>
        <v/>
      </c>
      <c r="AI26" s="517"/>
      <c r="AJ26" s="518"/>
      <c r="AK26" s="519" t="str">
        <f t="shared" si="13"/>
        <v/>
      </c>
      <c r="AL26" s="517"/>
      <c r="AM26" s="518"/>
      <c r="AN26" s="519" t="str">
        <f t="shared" si="14"/>
        <v/>
      </c>
      <c r="AO26" s="517"/>
      <c r="AP26" s="518"/>
      <c r="AQ26" s="519" t="str">
        <f t="shared" si="15"/>
        <v/>
      </c>
      <c r="AR26" s="517"/>
      <c r="AS26" s="518"/>
      <c r="AT26" s="519" t="str">
        <f t="shared" si="16"/>
        <v/>
      </c>
      <c r="AU26" s="517"/>
      <c r="AV26" s="518"/>
      <c r="AW26" s="519" t="str">
        <f t="shared" si="17"/>
        <v/>
      </c>
      <c r="AX26" s="517"/>
      <c r="AY26" s="518"/>
      <c r="AZ26" s="519" t="str">
        <f t="shared" si="18"/>
        <v/>
      </c>
      <c r="BA26" s="517"/>
      <c r="BB26" s="518"/>
      <c r="BC26" s="519" t="str">
        <f t="shared" si="19"/>
        <v/>
      </c>
      <c r="BD26" s="517"/>
      <c r="BE26" s="518"/>
      <c r="BF26" s="519" t="str">
        <f t="shared" si="20"/>
        <v/>
      </c>
      <c r="BG26" s="517"/>
      <c r="BH26" s="518"/>
      <c r="BI26" s="519" t="str">
        <f t="shared" si="21"/>
        <v/>
      </c>
      <c r="BJ26" s="517"/>
      <c r="BK26" s="518"/>
      <c r="BL26" s="519" t="str">
        <f t="shared" si="22"/>
        <v/>
      </c>
      <c r="BM26" s="517"/>
      <c r="BN26" s="518"/>
      <c r="BO26" s="519" t="str">
        <f t="shared" si="23"/>
        <v/>
      </c>
      <c r="BP26" s="517"/>
      <c r="BQ26" s="518"/>
      <c r="BR26" s="519" t="str">
        <f t="shared" si="24"/>
        <v/>
      </c>
      <c r="BS26" s="517"/>
      <c r="BT26" s="518"/>
      <c r="BU26" s="519" t="str">
        <f t="shared" si="25"/>
        <v/>
      </c>
      <c r="BV26" s="517"/>
      <c r="BW26" s="518"/>
      <c r="BX26" s="519" t="str">
        <f t="shared" si="26"/>
        <v/>
      </c>
      <c r="BY26" s="517"/>
      <c r="BZ26" s="518"/>
      <c r="CA26" s="519" t="str">
        <f t="shared" si="27"/>
        <v/>
      </c>
    </row>
    <row r="27" spans="1:79">
      <c r="A27" s="287" t="str">
        <f>IF(ISBLANK('Class Summaries'!A27)," ",'Class Summaries'!A27)</f>
        <v xml:space="preserve"> </v>
      </c>
      <c r="B27" s="517"/>
      <c r="C27" s="518"/>
      <c r="D27" s="519" t="str">
        <f t="shared" si="2"/>
        <v/>
      </c>
      <c r="E27" s="517"/>
      <c r="F27" s="518"/>
      <c r="G27" s="519" t="str">
        <f t="shared" si="3"/>
        <v/>
      </c>
      <c r="H27" s="517"/>
      <c r="I27" s="518"/>
      <c r="J27" s="519" t="str">
        <f t="shared" si="4"/>
        <v/>
      </c>
      <c r="K27" s="517"/>
      <c r="L27" s="518"/>
      <c r="M27" s="519" t="str">
        <f t="shared" si="5"/>
        <v/>
      </c>
      <c r="N27" s="517"/>
      <c r="O27" s="518"/>
      <c r="P27" s="519" t="str">
        <f t="shared" si="6"/>
        <v/>
      </c>
      <c r="Q27" s="517"/>
      <c r="R27" s="518"/>
      <c r="S27" s="519" t="str">
        <f t="shared" si="7"/>
        <v/>
      </c>
      <c r="T27" s="517"/>
      <c r="U27" s="518"/>
      <c r="V27" s="519" t="str">
        <f t="shared" si="8"/>
        <v/>
      </c>
      <c r="W27" s="517"/>
      <c r="X27" s="518"/>
      <c r="Y27" s="519" t="str">
        <f t="shared" si="9"/>
        <v/>
      </c>
      <c r="Z27" s="517"/>
      <c r="AA27" s="518"/>
      <c r="AB27" s="519" t="str">
        <f t="shared" si="10"/>
        <v/>
      </c>
      <c r="AC27" s="517"/>
      <c r="AD27" s="518"/>
      <c r="AE27" s="519" t="str">
        <f t="shared" si="11"/>
        <v/>
      </c>
      <c r="AF27" s="517"/>
      <c r="AG27" s="518"/>
      <c r="AH27" s="519" t="str">
        <f t="shared" si="12"/>
        <v/>
      </c>
      <c r="AI27" s="517"/>
      <c r="AJ27" s="518"/>
      <c r="AK27" s="519" t="str">
        <f t="shared" si="13"/>
        <v/>
      </c>
      <c r="AL27" s="517"/>
      <c r="AM27" s="518"/>
      <c r="AN27" s="519" t="str">
        <f t="shared" si="14"/>
        <v/>
      </c>
      <c r="AO27" s="517"/>
      <c r="AP27" s="518"/>
      <c r="AQ27" s="519" t="str">
        <f t="shared" si="15"/>
        <v/>
      </c>
      <c r="AR27" s="517"/>
      <c r="AS27" s="518"/>
      <c r="AT27" s="519" t="str">
        <f t="shared" si="16"/>
        <v/>
      </c>
      <c r="AU27" s="517"/>
      <c r="AV27" s="518"/>
      <c r="AW27" s="519" t="str">
        <f t="shared" si="17"/>
        <v/>
      </c>
      <c r="AX27" s="517"/>
      <c r="AY27" s="518"/>
      <c r="AZ27" s="519" t="str">
        <f t="shared" si="18"/>
        <v/>
      </c>
      <c r="BA27" s="517"/>
      <c r="BB27" s="518"/>
      <c r="BC27" s="519" t="str">
        <f t="shared" si="19"/>
        <v/>
      </c>
      <c r="BD27" s="517"/>
      <c r="BE27" s="518"/>
      <c r="BF27" s="519" t="str">
        <f t="shared" si="20"/>
        <v/>
      </c>
      <c r="BG27" s="517"/>
      <c r="BH27" s="518"/>
      <c r="BI27" s="519" t="str">
        <f t="shared" si="21"/>
        <v/>
      </c>
      <c r="BJ27" s="517"/>
      <c r="BK27" s="518"/>
      <c r="BL27" s="519" t="str">
        <f t="shared" si="22"/>
        <v/>
      </c>
      <c r="BM27" s="517"/>
      <c r="BN27" s="518"/>
      <c r="BO27" s="519" t="str">
        <f t="shared" si="23"/>
        <v/>
      </c>
      <c r="BP27" s="517"/>
      <c r="BQ27" s="518"/>
      <c r="BR27" s="519" t="str">
        <f t="shared" si="24"/>
        <v/>
      </c>
      <c r="BS27" s="517"/>
      <c r="BT27" s="518"/>
      <c r="BU27" s="519" t="str">
        <f t="shared" si="25"/>
        <v/>
      </c>
      <c r="BV27" s="517"/>
      <c r="BW27" s="518"/>
      <c r="BX27" s="519" t="str">
        <f t="shared" si="26"/>
        <v/>
      </c>
      <c r="BY27" s="517"/>
      <c r="BZ27" s="518"/>
      <c r="CA27" s="519" t="str">
        <f t="shared" si="27"/>
        <v/>
      </c>
    </row>
    <row r="28" spans="1:79">
      <c r="A28" s="287" t="str">
        <f>IF(ISBLANK('Class Summaries'!A28)," ",'Class Summaries'!A28)</f>
        <v xml:space="preserve"> </v>
      </c>
      <c r="B28" s="517"/>
      <c r="C28" s="518"/>
      <c r="D28" s="519" t="str">
        <f t="shared" si="2"/>
        <v/>
      </c>
      <c r="E28" s="517"/>
      <c r="F28" s="518"/>
      <c r="G28" s="519" t="str">
        <f t="shared" si="3"/>
        <v/>
      </c>
      <c r="H28" s="517"/>
      <c r="I28" s="518"/>
      <c r="J28" s="519" t="str">
        <f t="shared" si="4"/>
        <v/>
      </c>
      <c r="K28" s="517"/>
      <c r="L28" s="518"/>
      <c r="M28" s="519" t="str">
        <f t="shared" si="5"/>
        <v/>
      </c>
      <c r="N28" s="517"/>
      <c r="O28" s="518"/>
      <c r="P28" s="519" t="str">
        <f t="shared" si="6"/>
        <v/>
      </c>
      <c r="Q28" s="517"/>
      <c r="R28" s="518"/>
      <c r="S28" s="519" t="str">
        <f t="shared" si="7"/>
        <v/>
      </c>
      <c r="T28" s="517"/>
      <c r="U28" s="518"/>
      <c r="V28" s="519" t="str">
        <f t="shared" si="8"/>
        <v/>
      </c>
      <c r="W28" s="517"/>
      <c r="X28" s="518"/>
      <c r="Y28" s="519" t="str">
        <f t="shared" si="9"/>
        <v/>
      </c>
      <c r="Z28" s="517"/>
      <c r="AA28" s="518"/>
      <c r="AB28" s="519" t="str">
        <f t="shared" si="10"/>
        <v/>
      </c>
      <c r="AC28" s="517"/>
      <c r="AD28" s="518"/>
      <c r="AE28" s="519" t="str">
        <f t="shared" si="11"/>
        <v/>
      </c>
      <c r="AF28" s="517"/>
      <c r="AG28" s="518"/>
      <c r="AH28" s="519" t="str">
        <f t="shared" si="12"/>
        <v/>
      </c>
      <c r="AI28" s="517"/>
      <c r="AJ28" s="518"/>
      <c r="AK28" s="519" t="str">
        <f t="shared" si="13"/>
        <v/>
      </c>
      <c r="AL28" s="517"/>
      <c r="AM28" s="518"/>
      <c r="AN28" s="519" t="str">
        <f t="shared" si="14"/>
        <v/>
      </c>
      <c r="AO28" s="517"/>
      <c r="AP28" s="518"/>
      <c r="AQ28" s="519" t="str">
        <f t="shared" si="15"/>
        <v/>
      </c>
      <c r="AR28" s="517"/>
      <c r="AS28" s="518"/>
      <c r="AT28" s="519" t="str">
        <f t="shared" si="16"/>
        <v/>
      </c>
      <c r="AU28" s="517"/>
      <c r="AV28" s="518"/>
      <c r="AW28" s="519" t="str">
        <f t="shared" si="17"/>
        <v/>
      </c>
      <c r="AX28" s="517"/>
      <c r="AY28" s="518"/>
      <c r="AZ28" s="519" t="str">
        <f t="shared" si="18"/>
        <v/>
      </c>
      <c r="BA28" s="517"/>
      <c r="BB28" s="518"/>
      <c r="BC28" s="519" t="str">
        <f t="shared" si="19"/>
        <v/>
      </c>
      <c r="BD28" s="517"/>
      <c r="BE28" s="518"/>
      <c r="BF28" s="519" t="str">
        <f t="shared" si="20"/>
        <v/>
      </c>
      <c r="BG28" s="517"/>
      <c r="BH28" s="518"/>
      <c r="BI28" s="519" t="str">
        <f t="shared" si="21"/>
        <v/>
      </c>
      <c r="BJ28" s="517"/>
      <c r="BK28" s="518"/>
      <c r="BL28" s="519" t="str">
        <f t="shared" si="22"/>
        <v/>
      </c>
      <c r="BM28" s="517"/>
      <c r="BN28" s="518"/>
      <c r="BO28" s="519" t="str">
        <f t="shared" si="23"/>
        <v/>
      </c>
      <c r="BP28" s="517"/>
      <c r="BQ28" s="518"/>
      <c r="BR28" s="519" t="str">
        <f t="shared" si="24"/>
        <v/>
      </c>
      <c r="BS28" s="517"/>
      <c r="BT28" s="518"/>
      <c r="BU28" s="519" t="str">
        <f t="shared" si="25"/>
        <v/>
      </c>
      <c r="BV28" s="517"/>
      <c r="BW28" s="518"/>
      <c r="BX28" s="519" t="str">
        <f t="shared" si="26"/>
        <v/>
      </c>
      <c r="BY28" s="517"/>
      <c r="BZ28" s="518"/>
      <c r="CA28" s="519" t="str">
        <f t="shared" si="27"/>
        <v/>
      </c>
    </row>
    <row r="29" spans="1:79">
      <c r="A29" s="287" t="str">
        <f>IF(ISBLANK('Class Summaries'!A29)," ",'Class Summaries'!A29)</f>
        <v xml:space="preserve"> </v>
      </c>
      <c r="B29" s="517"/>
      <c r="C29" s="518"/>
      <c r="D29" s="519" t="str">
        <f t="shared" si="2"/>
        <v/>
      </c>
      <c r="E29" s="517"/>
      <c r="F29" s="518"/>
      <c r="G29" s="519" t="str">
        <f t="shared" si="3"/>
        <v/>
      </c>
      <c r="H29" s="517"/>
      <c r="I29" s="518"/>
      <c r="J29" s="519" t="str">
        <f t="shared" si="4"/>
        <v/>
      </c>
      <c r="K29" s="517"/>
      <c r="L29" s="518"/>
      <c r="M29" s="519" t="str">
        <f t="shared" si="5"/>
        <v/>
      </c>
      <c r="N29" s="517"/>
      <c r="O29" s="518"/>
      <c r="P29" s="519" t="str">
        <f t="shared" si="6"/>
        <v/>
      </c>
      <c r="Q29" s="517"/>
      <c r="R29" s="518"/>
      <c r="S29" s="519" t="str">
        <f t="shared" si="7"/>
        <v/>
      </c>
      <c r="T29" s="517"/>
      <c r="U29" s="518"/>
      <c r="V29" s="519" t="str">
        <f t="shared" si="8"/>
        <v/>
      </c>
      <c r="W29" s="517"/>
      <c r="X29" s="518"/>
      <c r="Y29" s="519" t="str">
        <f t="shared" si="9"/>
        <v/>
      </c>
      <c r="Z29" s="517"/>
      <c r="AA29" s="518"/>
      <c r="AB29" s="519" t="str">
        <f t="shared" si="10"/>
        <v/>
      </c>
      <c r="AC29" s="517"/>
      <c r="AD29" s="518"/>
      <c r="AE29" s="519" t="str">
        <f t="shared" si="11"/>
        <v/>
      </c>
      <c r="AF29" s="517"/>
      <c r="AG29" s="518"/>
      <c r="AH29" s="519" t="str">
        <f t="shared" si="12"/>
        <v/>
      </c>
      <c r="AI29" s="517"/>
      <c r="AJ29" s="518"/>
      <c r="AK29" s="519" t="str">
        <f t="shared" si="13"/>
        <v/>
      </c>
      <c r="AL29" s="517"/>
      <c r="AM29" s="518"/>
      <c r="AN29" s="519" t="str">
        <f t="shared" si="14"/>
        <v/>
      </c>
      <c r="AO29" s="517"/>
      <c r="AP29" s="518"/>
      <c r="AQ29" s="519" t="str">
        <f t="shared" si="15"/>
        <v/>
      </c>
      <c r="AR29" s="517"/>
      <c r="AS29" s="518"/>
      <c r="AT29" s="519" t="str">
        <f t="shared" si="16"/>
        <v/>
      </c>
      <c r="AU29" s="517"/>
      <c r="AV29" s="518"/>
      <c r="AW29" s="519" t="str">
        <f t="shared" si="17"/>
        <v/>
      </c>
      <c r="AX29" s="517"/>
      <c r="AY29" s="518"/>
      <c r="AZ29" s="519" t="str">
        <f t="shared" si="18"/>
        <v/>
      </c>
      <c r="BA29" s="517"/>
      <c r="BB29" s="518"/>
      <c r="BC29" s="519" t="str">
        <f t="shared" si="19"/>
        <v/>
      </c>
      <c r="BD29" s="517"/>
      <c r="BE29" s="518"/>
      <c r="BF29" s="519" t="str">
        <f t="shared" si="20"/>
        <v/>
      </c>
      <c r="BG29" s="517"/>
      <c r="BH29" s="518"/>
      <c r="BI29" s="519" t="str">
        <f t="shared" si="21"/>
        <v/>
      </c>
      <c r="BJ29" s="517"/>
      <c r="BK29" s="518"/>
      <c r="BL29" s="519" t="str">
        <f t="shared" si="22"/>
        <v/>
      </c>
      <c r="BM29" s="517"/>
      <c r="BN29" s="518"/>
      <c r="BO29" s="519" t="str">
        <f t="shared" si="23"/>
        <v/>
      </c>
      <c r="BP29" s="517"/>
      <c r="BQ29" s="518"/>
      <c r="BR29" s="519" t="str">
        <f t="shared" si="24"/>
        <v/>
      </c>
      <c r="BS29" s="517"/>
      <c r="BT29" s="518"/>
      <c r="BU29" s="519" t="str">
        <f t="shared" si="25"/>
        <v/>
      </c>
      <c r="BV29" s="517"/>
      <c r="BW29" s="518"/>
      <c r="BX29" s="519" t="str">
        <f t="shared" si="26"/>
        <v/>
      </c>
      <c r="BY29" s="517"/>
      <c r="BZ29" s="518"/>
      <c r="CA29" s="519" t="str">
        <f t="shared" si="27"/>
        <v/>
      </c>
    </row>
    <row r="30" spans="1:79">
      <c r="A30" s="287" t="str">
        <f>IF(ISBLANK('Class Summaries'!A30)," ",'Class Summaries'!A30)</f>
        <v xml:space="preserve"> </v>
      </c>
      <c r="B30" s="517"/>
      <c r="C30" s="518"/>
      <c r="D30" s="519" t="str">
        <f t="shared" si="2"/>
        <v/>
      </c>
      <c r="E30" s="517"/>
      <c r="F30" s="518"/>
      <c r="G30" s="519" t="str">
        <f t="shared" si="3"/>
        <v/>
      </c>
      <c r="H30" s="517"/>
      <c r="I30" s="518"/>
      <c r="J30" s="519" t="str">
        <f t="shared" si="4"/>
        <v/>
      </c>
      <c r="K30" s="517"/>
      <c r="L30" s="518"/>
      <c r="M30" s="519" t="str">
        <f t="shared" si="5"/>
        <v/>
      </c>
      <c r="N30" s="517"/>
      <c r="O30" s="518"/>
      <c r="P30" s="519" t="str">
        <f t="shared" si="6"/>
        <v/>
      </c>
      <c r="Q30" s="517"/>
      <c r="R30" s="518"/>
      <c r="S30" s="519" t="str">
        <f t="shared" si="7"/>
        <v/>
      </c>
      <c r="T30" s="517"/>
      <c r="U30" s="518"/>
      <c r="V30" s="519" t="str">
        <f t="shared" si="8"/>
        <v/>
      </c>
      <c r="W30" s="517"/>
      <c r="X30" s="518"/>
      <c r="Y30" s="519" t="str">
        <f t="shared" si="9"/>
        <v/>
      </c>
      <c r="Z30" s="517"/>
      <c r="AA30" s="518"/>
      <c r="AB30" s="519" t="str">
        <f t="shared" si="10"/>
        <v/>
      </c>
      <c r="AC30" s="517"/>
      <c r="AD30" s="518"/>
      <c r="AE30" s="519" t="str">
        <f t="shared" si="11"/>
        <v/>
      </c>
      <c r="AF30" s="517"/>
      <c r="AG30" s="518"/>
      <c r="AH30" s="519" t="str">
        <f t="shared" si="12"/>
        <v/>
      </c>
      <c r="AI30" s="517"/>
      <c r="AJ30" s="518"/>
      <c r="AK30" s="519" t="str">
        <f t="shared" si="13"/>
        <v/>
      </c>
      <c r="AL30" s="517"/>
      <c r="AM30" s="518"/>
      <c r="AN30" s="519" t="str">
        <f t="shared" si="14"/>
        <v/>
      </c>
      <c r="AO30" s="517"/>
      <c r="AP30" s="518"/>
      <c r="AQ30" s="519" t="str">
        <f t="shared" si="15"/>
        <v/>
      </c>
      <c r="AR30" s="517"/>
      <c r="AS30" s="518"/>
      <c r="AT30" s="519" t="str">
        <f t="shared" si="16"/>
        <v/>
      </c>
      <c r="AU30" s="517"/>
      <c r="AV30" s="518"/>
      <c r="AW30" s="519" t="str">
        <f t="shared" si="17"/>
        <v/>
      </c>
      <c r="AX30" s="517"/>
      <c r="AY30" s="518"/>
      <c r="AZ30" s="519" t="str">
        <f t="shared" si="18"/>
        <v/>
      </c>
      <c r="BA30" s="517"/>
      <c r="BB30" s="518"/>
      <c r="BC30" s="519" t="str">
        <f t="shared" si="19"/>
        <v/>
      </c>
      <c r="BD30" s="517"/>
      <c r="BE30" s="518"/>
      <c r="BF30" s="519" t="str">
        <f t="shared" si="20"/>
        <v/>
      </c>
      <c r="BG30" s="517"/>
      <c r="BH30" s="518"/>
      <c r="BI30" s="519" t="str">
        <f t="shared" si="21"/>
        <v/>
      </c>
      <c r="BJ30" s="517"/>
      <c r="BK30" s="518"/>
      <c r="BL30" s="519" t="str">
        <f t="shared" si="22"/>
        <v/>
      </c>
      <c r="BM30" s="517"/>
      <c r="BN30" s="518"/>
      <c r="BO30" s="519" t="str">
        <f t="shared" si="23"/>
        <v/>
      </c>
      <c r="BP30" s="517"/>
      <c r="BQ30" s="518"/>
      <c r="BR30" s="519" t="str">
        <f t="shared" si="24"/>
        <v/>
      </c>
      <c r="BS30" s="517"/>
      <c r="BT30" s="518"/>
      <c r="BU30" s="519" t="str">
        <f t="shared" si="25"/>
        <v/>
      </c>
      <c r="BV30" s="517"/>
      <c r="BW30" s="518"/>
      <c r="BX30" s="519" t="str">
        <f t="shared" si="26"/>
        <v/>
      </c>
      <c r="BY30" s="517"/>
      <c r="BZ30" s="518"/>
      <c r="CA30" s="519" t="str">
        <f t="shared" si="27"/>
        <v/>
      </c>
    </row>
  </sheetData>
  <sheetProtection algorithmName="SHA-512" hashValue="baj3UpHJhnKi4smM9434SsMQnP3DWRtr6Bg+9f4qHLsVri3N1uT6x4QP4XVV+BoxnpN5I9ATBtuAzsKdpuVFmg==" saltValue="vVKWa7AybCxbUnL9yF7qCg==" spinCount="100000" sheet="1" insertHyperlinks="0" selectLockedCells="1"/>
  <mergeCells count="84">
    <mergeCell ref="A1:A2"/>
    <mergeCell ref="BP1:CA1"/>
    <mergeCell ref="Q4:S4"/>
    <mergeCell ref="T4:V4"/>
    <mergeCell ref="BD3:BF3"/>
    <mergeCell ref="B1:AH1"/>
    <mergeCell ref="AI1:BO1"/>
    <mergeCell ref="B2:AN2"/>
    <mergeCell ref="AO2:CA2"/>
    <mergeCell ref="B3:D3"/>
    <mergeCell ref="E3:G3"/>
    <mergeCell ref="H3:J3"/>
    <mergeCell ref="K3:M3"/>
    <mergeCell ref="N3:P3"/>
    <mergeCell ref="Q3:S3"/>
    <mergeCell ref="BA3:BC3"/>
    <mergeCell ref="T3:V3"/>
    <mergeCell ref="Z3:AB3"/>
    <mergeCell ref="BV3:BX3"/>
    <mergeCell ref="BY3:CA3"/>
    <mergeCell ref="BJ3:BL3"/>
    <mergeCell ref="BM3:BO3"/>
    <mergeCell ref="BS3:BU3"/>
    <mergeCell ref="BG3:BI3"/>
    <mergeCell ref="AL3:AN3"/>
    <mergeCell ref="AO3:AQ3"/>
    <mergeCell ref="BP3:BR3"/>
    <mergeCell ref="W3:Y3"/>
    <mergeCell ref="AF3:AH3"/>
    <mergeCell ref="W4:Y4"/>
    <mergeCell ref="Z4:AB4"/>
    <mergeCell ref="AC4:AE4"/>
    <mergeCell ref="AF4:AH4"/>
    <mergeCell ref="AI4:AK4"/>
    <mergeCell ref="BA4:BC4"/>
    <mergeCell ref="AC3:AE3"/>
    <mergeCell ref="AI3:AK3"/>
    <mergeCell ref="AX3:AZ3"/>
    <mergeCell ref="AU4:AW4"/>
    <mergeCell ref="AU3:AW3"/>
    <mergeCell ref="AX4:AZ4"/>
    <mergeCell ref="AL4:AN4"/>
    <mergeCell ref="AO4:AQ4"/>
    <mergeCell ref="AR4:AT4"/>
    <mergeCell ref="AR3:AT3"/>
    <mergeCell ref="B4:D4"/>
    <mergeCell ref="E4:G4"/>
    <mergeCell ref="H4:J4"/>
    <mergeCell ref="K4:M4"/>
    <mergeCell ref="N4:P4"/>
    <mergeCell ref="B5:D5"/>
    <mergeCell ref="E5:G5"/>
    <mergeCell ref="H5:J5"/>
    <mergeCell ref="K5:M5"/>
    <mergeCell ref="N5:P5"/>
    <mergeCell ref="Q5:S5"/>
    <mergeCell ref="T5:V5"/>
    <mergeCell ref="W5:Y5"/>
    <mergeCell ref="BV5:BX5"/>
    <mergeCell ref="BY5:CA5"/>
    <mergeCell ref="BA5:BC5"/>
    <mergeCell ref="AL5:AN5"/>
    <mergeCell ref="AO5:AQ5"/>
    <mergeCell ref="AR5:AT5"/>
    <mergeCell ref="AU5:AW5"/>
    <mergeCell ref="AX5:AZ5"/>
    <mergeCell ref="Z5:AB5"/>
    <mergeCell ref="AC5:AE5"/>
    <mergeCell ref="AF5:AH5"/>
    <mergeCell ref="AI5:AK5"/>
    <mergeCell ref="BD5:BF5"/>
    <mergeCell ref="BG5:BI5"/>
    <mergeCell ref="BD4:BF4"/>
    <mergeCell ref="BM5:BO5"/>
    <mergeCell ref="BP5:BR5"/>
    <mergeCell ref="BG4:BI4"/>
    <mergeCell ref="BY4:CA4"/>
    <mergeCell ref="BJ4:BL4"/>
    <mergeCell ref="BM4:BO4"/>
    <mergeCell ref="BP4:BR4"/>
    <mergeCell ref="BJ5:BL5"/>
    <mergeCell ref="BS5:BU5"/>
    <mergeCell ref="BS4:BU4"/>
    <mergeCell ref="BV4:BX4"/>
  </mergeCells>
  <phoneticPr fontId="17" type="noConversion"/>
  <hyperlinks>
    <hyperlink ref="A1" location="'Class Summaries'!A1" display="Return to Summaries" xr:uid="{00000000-0004-0000-0C00-000000000000}"/>
    <hyperlink ref="A9" location="JJ!A1" display="JJ!A1" xr:uid="{00000000-0004-0000-0C00-000001000000}"/>
    <hyperlink ref="A10" location="Allen!A1" display="Allen!A1" xr:uid="{00000000-0004-0000-0C00-000002000000}"/>
    <hyperlink ref="A11" location="'MAP (M)'!A1" display="'MAP (M)'!A1" xr:uid="{00000000-0004-0000-0C00-000003000000}"/>
    <hyperlink ref="A12" location="'F&amp;P Bench'!A1" display="'F&amp;P Bench'!A1" xr:uid="{00000000-0004-0000-0C00-000004000000}"/>
    <hyperlink ref="A13" location="Muhong!A1" display="Muhong!A1" xr:uid="{00000000-0004-0000-0C00-000005000000}"/>
    <hyperlink ref="A14" location="Leo!A1" display="Leo!A1" xr:uid="{00000000-0004-0000-0C00-000006000000}"/>
    <hyperlink ref="A15" location="'Han Han'!A1" display="'Han Han'!A1" xr:uid="{00000000-0004-0000-0C00-000007000000}"/>
    <hyperlink ref="A16" location="Roy!A1" display="Roy!A1" xr:uid="{00000000-0004-0000-0C00-000008000000}"/>
    <hyperlink ref="A17" location="Eoin!A1" display="Eoin!A1" xr:uid="{00000000-0004-0000-0C00-000009000000}"/>
    <hyperlink ref="A18" location="Yoyo!A1" display="Yoyo!A1" xr:uid="{00000000-0004-0000-0C00-00000A000000}"/>
    <hyperlink ref="A19" location="Andy!A1" display="Andy!A1" xr:uid="{00000000-0004-0000-0C00-00000B000000}"/>
    <hyperlink ref="A20" location="Fanjie!A1" display="Fanjie!A1" xr:uid="{00000000-0004-0000-0C00-00000C000000}"/>
    <hyperlink ref="A21" location="Merry!A1" display="Merry!A1" xr:uid="{00000000-0004-0000-0C00-00000D000000}"/>
    <hyperlink ref="A22" location="Nina!A1" display="Nina!A1" xr:uid="{00000000-0004-0000-0C00-00000E000000}"/>
    <hyperlink ref="A23" location="Dorothy!A1" display="Dorothy!A1" xr:uid="{00000000-0004-0000-0C00-00000F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9" tint="0.79998168889431442"/>
  </sheetPr>
  <dimension ref="A1:BF31"/>
  <sheetViews>
    <sheetView zoomScale="85" zoomScaleNormal="85" zoomScalePageLayoutView="85" workbookViewId="0">
      <pane xSplit="1" topLeftCell="D1" activePane="topRight" state="frozen"/>
      <selection activeCell="A8" sqref="A8"/>
      <selection pane="topRight" activeCell="Q9" sqref="Q9"/>
    </sheetView>
  </sheetViews>
  <sheetFormatPr baseColWidth="10" defaultColWidth="10.6640625" defaultRowHeight="16"/>
  <cols>
    <col min="1" max="1" width="29.6640625" bestFit="1" customWidth="1"/>
    <col min="2" max="2" width="9.33203125" customWidth="1"/>
    <col min="3" max="3" width="7.5" customWidth="1"/>
    <col min="4" max="4" width="10.33203125" customWidth="1"/>
    <col min="5" max="5" width="9.1640625" customWidth="1"/>
    <col min="6" max="6" width="7.5" customWidth="1"/>
    <col min="7" max="7" width="9.5" customWidth="1"/>
    <col min="8" max="8" width="8.6640625" customWidth="1"/>
    <col min="9" max="9" width="7.5" customWidth="1"/>
    <col min="10" max="11" width="9.33203125" customWidth="1"/>
    <col min="12" max="12" width="7.5" customWidth="1"/>
    <col min="13" max="13" width="8.6640625" customWidth="1"/>
    <col min="14" max="14" width="9.1640625" customWidth="1"/>
    <col min="15" max="15" width="7.5" customWidth="1"/>
    <col min="16" max="16" width="10.1640625" customWidth="1"/>
    <col min="17" max="17" width="8.6640625" customWidth="1"/>
    <col min="18" max="18" width="7.5" customWidth="1"/>
    <col min="19" max="19" width="9" customWidth="1"/>
    <col min="20" max="20" width="9.1640625" customWidth="1"/>
    <col min="21" max="21" width="7.5" customWidth="1"/>
    <col min="22" max="22" width="9.83203125" customWidth="1"/>
    <col min="23" max="23" width="9.1640625" customWidth="1"/>
    <col min="24" max="24" width="7.5" customWidth="1"/>
    <col min="25" max="25" width="8.6640625" customWidth="1"/>
    <col min="26" max="26" width="8.83203125" customWidth="1"/>
    <col min="27" max="27" width="7.5" customWidth="1"/>
    <col min="28" max="28" width="8.83203125" customWidth="1"/>
    <col min="29" max="29" width="9.5" customWidth="1"/>
    <col min="30" max="30" width="7.5" customWidth="1"/>
    <col min="31" max="31" width="10" customWidth="1"/>
    <col min="32" max="32" width="9.1640625" customWidth="1"/>
    <col min="33" max="33" width="7.5" customWidth="1"/>
    <col min="34" max="34" width="9.6640625" customWidth="1"/>
    <col min="35" max="35" width="8.83203125" customWidth="1"/>
    <col min="36" max="36" width="7.5" customWidth="1"/>
    <col min="37" max="37" width="9" customWidth="1"/>
    <col min="38" max="38" width="9.6640625" customWidth="1"/>
    <col min="39" max="39" width="7.5" customWidth="1"/>
    <col min="40" max="40" width="9" customWidth="1"/>
    <col min="41" max="41" width="8.83203125" customWidth="1"/>
    <col min="42" max="42" width="7.5" customWidth="1"/>
    <col min="43" max="43" width="9.1640625" customWidth="1"/>
    <col min="44" max="44" width="9" customWidth="1"/>
    <col min="45" max="45" width="7.5" customWidth="1"/>
    <col min="46" max="46" width="8.83203125" customWidth="1"/>
    <col min="47" max="47" width="9.83203125" customWidth="1"/>
    <col min="48" max="48" width="7.5" customWidth="1"/>
    <col min="49" max="49" width="8.6640625" customWidth="1"/>
    <col min="50" max="50" width="9.33203125" customWidth="1"/>
    <col min="51" max="51" width="7.5" customWidth="1"/>
    <col min="52" max="52" width="9" customWidth="1"/>
    <col min="53" max="53" width="9.6640625" customWidth="1"/>
    <col min="54" max="54" width="7.5" customWidth="1"/>
    <col min="55" max="55" width="9" customWidth="1"/>
    <col min="56" max="56" width="8.83203125" customWidth="1"/>
    <col min="57" max="57" width="7.5" customWidth="1"/>
    <col min="58" max="58" width="9" customWidth="1"/>
  </cols>
  <sheetData>
    <row r="1" spans="1:58" s="2" customFormat="1" ht="22" thickBot="1">
      <c r="A1" s="759" t="s">
        <v>30</v>
      </c>
      <c r="B1" s="831" t="s">
        <v>209</v>
      </c>
      <c r="C1" s="832"/>
      <c r="D1" s="832"/>
      <c r="E1" s="832"/>
      <c r="F1" s="832"/>
      <c r="G1" s="832"/>
      <c r="H1" s="832"/>
      <c r="I1" s="832"/>
      <c r="J1" s="832"/>
      <c r="K1" s="832"/>
      <c r="L1" s="832"/>
      <c r="M1" s="833"/>
      <c r="N1" s="831" t="s">
        <v>209</v>
      </c>
      <c r="O1" s="832"/>
      <c r="P1" s="832"/>
      <c r="Q1" s="832"/>
      <c r="R1" s="832"/>
      <c r="S1" s="832"/>
      <c r="T1" s="832"/>
      <c r="U1" s="832"/>
      <c r="V1" s="832"/>
      <c r="W1" s="832"/>
      <c r="X1" s="832"/>
      <c r="Y1" s="833"/>
      <c r="Z1" s="831" t="s">
        <v>209</v>
      </c>
      <c r="AA1" s="832"/>
      <c r="AB1" s="832"/>
      <c r="AC1" s="832"/>
      <c r="AD1" s="832"/>
      <c r="AE1" s="832"/>
      <c r="AF1" s="832"/>
      <c r="AG1" s="832"/>
      <c r="AH1" s="832"/>
      <c r="AI1" s="832"/>
      <c r="AJ1" s="832"/>
      <c r="AK1" s="833"/>
      <c r="AL1" s="831" t="s">
        <v>209</v>
      </c>
      <c r="AM1" s="832"/>
      <c r="AN1" s="832"/>
      <c r="AO1" s="832"/>
      <c r="AP1" s="832"/>
      <c r="AQ1" s="832"/>
      <c r="AR1" s="832"/>
      <c r="AS1" s="832"/>
      <c r="AT1" s="832"/>
      <c r="AU1" s="832"/>
      <c r="AV1" s="832"/>
      <c r="AW1" s="833"/>
      <c r="AX1" s="831" t="s">
        <v>209</v>
      </c>
      <c r="AY1" s="832"/>
      <c r="AZ1" s="832"/>
      <c r="BA1" s="832"/>
      <c r="BB1" s="832"/>
      <c r="BC1" s="832"/>
      <c r="BD1" s="832"/>
      <c r="BE1" s="832"/>
      <c r="BF1" s="832"/>
    </row>
    <row r="2" spans="1:58" s="2" customFormat="1" ht="22" thickBot="1">
      <c r="A2" s="760"/>
      <c r="B2" s="828" t="s">
        <v>259</v>
      </c>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30"/>
      <c r="AF2" s="817" t="s">
        <v>260</v>
      </c>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9"/>
    </row>
    <row r="3" spans="1:58" ht="16" customHeight="1" thickBot="1">
      <c r="A3" s="96"/>
      <c r="B3" s="820" t="s">
        <v>261</v>
      </c>
      <c r="C3" s="797"/>
      <c r="D3" s="798"/>
      <c r="E3" s="796" t="s">
        <v>261</v>
      </c>
      <c r="F3" s="797"/>
      <c r="G3" s="798"/>
      <c r="H3" s="796" t="s">
        <v>261</v>
      </c>
      <c r="I3" s="797"/>
      <c r="J3" s="798"/>
      <c r="K3" s="796" t="s">
        <v>261</v>
      </c>
      <c r="L3" s="797"/>
      <c r="M3" s="798"/>
      <c r="N3" s="796" t="s">
        <v>261</v>
      </c>
      <c r="O3" s="797"/>
      <c r="P3" s="798"/>
      <c r="Q3" s="796" t="s">
        <v>261</v>
      </c>
      <c r="R3" s="797"/>
      <c r="S3" s="798"/>
      <c r="T3" s="796" t="s">
        <v>261</v>
      </c>
      <c r="U3" s="797"/>
      <c r="V3" s="798"/>
      <c r="W3" s="796" t="s">
        <v>261</v>
      </c>
      <c r="X3" s="797"/>
      <c r="Y3" s="798"/>
      <c r="Z3" s="796" t="s">
        <v>261</v>
      </c>
      <c r="AA3" s="797"/>
      <c r="AB3" s="798"/>
      <c r="AC3" s="793" t="s">
        <v>262</v>
      </c>
      <c r="AD3" s="794"/>
      <c r="AE3" s="795"/>
      <c r="AF3" s="796" t="s">
        <v>261</v>
      </c>
      <c r="AG3" s="797"/>
      <c r="AH3" s="798"/>
      <c r="AI3" s="796" t="s">
        <v>261</v>
      </c>
      <c r="AJ3" s="797"/>
      <c r="AK3" s="798"/>
      <c r="AL3" s="796" t="s">
        <v>261</v>
      </c>
      <c r="AM3" s="797"/>
      <c r="AN3" s="798"/>
      <c r="AO3" s="796" t="s">
        <v>261</v>
      </c>
      <c r="AP3" s="797"/>
      <c r="AQ3" s="798"/>
      <c r="AR3" s="796" t="s">
        <v>261</v>
      </c>
      <c r="AS3" s="797"/>
      <c r="AT3" s="798"/>
      <c r="AU3" s="796" t="s">
        <v>261</v>
      </c>
      <c r="AV3" s="797"/>
      <c r="AW3" s="798"/>
      <c r="AX3" s="796" t="s">
        <v>261</v>
      </c>
      <c r="AY3" s="797"/>
      <c r="AZ3" s="798"/>
      <c r="BA3" s="796" t="s">
        <v>261</v>
      </c>
      <c r="BB3" s="797"/>
      <c r="BC3" s="798"/>
      <c r="BD3" s="793" t="s">
        <v>263</v>
      </c>
      <c r="BE3" s="794"/>
      <c r="BF3" s="795"/>
    </row>
    <row r="4" spans="1:58" ht="16" customHeight="1">
      <c r="A4" s="592" t="s">
        <v>197</v>
      </c>
      <c r="B4" s="824">
        <v>1</v>
      </c>
      <c r="C4" s="825"/>
      <c r="D4" s="826"/>
      <c r="E4" s="827">
        <v>2</v>
      </c>
      <c r="F4" s="825"/>
      <c r="G4" s="826"/>
      <c r="H4" s="827">
        <v>3</v>
      </c>
      <c r="I4" s="825"/>
      <c r="J4" s="826"/>
      <c r="K4" s="827">
        <v>4</v>
      </c>
      <c r="L4" s="825"/>
      <c r="M4" s="826"/>
      <c r="N4" s="827">
        <v>5</v>
      </c>
      <c r="O4" s="825"/>
      <c r="P4" s="826"/>
      <c r="Q4" s="827">
        <v>6</v>
      </c>
      <c r="R4" s="825"/>
      <c r="S4" s="826"/>
      <c r="T4" s="827">
        <v>7</v>
      </c>
      <c r="U4" s="825"/>
      <c r="V4" s="826"/>
      <c r="W4" s="827">
        <v>8</v>
      </c>
      <c r="X4" s="825"/>
      <c r="Y4" s="826"/>
      <c r="Z4" s="827">
        <v>9</v>
      </c>
      <c r="AA4" s="825"/>
      <c r="AB4" s="826"/>
      <c r="AC4" s="799" t="s">
        <v>264</v>
      </c>
      <c r="AD4" s="800"/>
      <c r="AE4" s="801"/>
      <c r="AF4" s="787">
        <v>1</v>
      </c>
      <c r="AG4" s="788"/>
      <c r="AH4" s="789"/>
      <c r="AI4" s="787">
        <v>2</v>
      </c>
      <c r="AJ4" s="788"/>
      <c r="AK4" s="789"/>
      <c r="AL4" s="787">
        <v>3</v>
      </c>
      <c r="AM4" s="788"/>
      <c r="AN4" s="789"/>
      <c r="AO4" s="787">
        <v>4</v>
      </c>
      <c r="AP4" s="788"/>
      <c r="AQ4" s="789"/>
      <c r="AR4" s="787">
        <v>5</v>
      </c>
      <c r="AS4" s="788"/>
      <c r="AT4" s="789"/>
      <c r="AU4" s="787">
        <v>6</v>
      </c>
      <c r="AV4" s="788"/>
      <c r="AW4" s="789"/>
      <c r="AX4" s="787">
        <v>7</v>
      </c>
      <c r="AY4" s="788"/>
      <c r="AZ4" s="789"/>
      <c r="BA4" s="787">
        <v>8</v>
      </c>
      <c r="BB4" s="788"/>
      <c r="BC4" s="789"/>
      <c r="BD4" s="799" t="s">
        <v>264</v>
      </c>
      <c r="BE4" s="800"/>
      <c r="BF4" s="801"/>
    </row>
    <row r="5" spans="1:58" ht="17">
      <c r="A5" s="115" t="s">
        <v>35</v>
      </c>
      <c r="B5" s="811" t="s">
        <v>266</v>
      </c>
      <c r="C5" s="809"/>
      <c r="D5" s="810"/>
      <c r="E5" s="808" t="s">
        <v>267</v>
      </c>
      <c r="F5" s="809"/>
      <c r="G5" s="810"/>
      <c r="H5" s="808" t="s">
        <v>268</v>
      </c>
      <c r="I5" s="809"/>
      <c r="J5" s="810"/>
      <c r="K5" s="808" t="s">
        <v>269</v>
      </c>
      <c r="L5" s="809"/>
      <c r="M5" s="810"/>
      <c r="N5" s="808" t="s">
        <v>270</v>
      </c>
      <c r="O5" s="809"/>
      <c r="P5" s="810"/>
      <c r="Q5" s="808" t="s">
        <v>271</v>
      </c>
      <c r="R5" s="809"/>
      <c r="S5" s="810"/>
      <c r="T5" s="808" t="s">
        <v>265</v>
      </c>
      <c r="U5" s="809"/>
      <c r="V5" s="810"/>
      <c r="W5" s="808" t="s">
        <v>265</v>
      </c>
      <c r="X5" s="809"/>
      <c r="Y5" s="810"/>
      <c r="Z5" s="808" t="s">
        <v>265</v>
      </c>
      <c r="AA5" s="809"/>
      <c r="AB5" s="810"/>
      <c r="AC5" s="808" t="s">
        <v>265</v>
      </c>
      <c r="AD5" s="809"/>
      <c r="AE5" s="810"/>
      <c r="AF5" s="821" t="s">
        <v>272</v>
      </c>
      <c r="AG5" s="822"/>
      <c r="AH5" s="823"/>
      <c r="AI5" s="821" t="s">
        <v>273</v>
      </c>
      <c r="AJ5" s="822"/>
      <c r="AK5" s="823"/>
      <c r="AL5" s="821" t="s">
        <v>274</v>
      </c>
      <c r="AM5" s="822"/>
      <c r="AN5" s="823"/>
      <c r="AO5" s="821" t="s">
        <v>275</v>
      </c>
      <c r="AP5" s="822"/>
      <c r="AQ5" s="823"/>
      <c r="AR5" s="821" t="s">
        <v>276</v>
      </c>
      <c r="AS5" s="822"/>
      <c r="AT5" s="823"/>
      <c r="AU5" s="821" t="s">
        <v>277</v>
      </c>
      <c r="AV5" s="822"/>
      <c r="AW5" s="823"/>
      <c r="AX5" s="821" t="s">
        <v>278</v>
      </c>
      <c r="AY5" s="822"/>
      <c r="AZ5" s="823"/>
      <c r="BA5" s="821" t="s">
        <v>279</v>
      </c>
      <c r="BB5" s="822"/>
      <c r="BC5" s="823"/>
      <c r="BD5" s="808" t="s">
        <v>265</v>
      </c>
      <c r="BE5" s="809"/>
      <c r="BF5" s="810"/>
    </row>
    <row r="6" spans="1:58" s="1" customFormat="1">
      <c r="A6" s="115"/>
      <c r="B6" s="173" t="s">
        <v>247</v>
      </c>
      <c r="C6" s="196" t="s">
        <v>248</v>
      </c>
      <c r="D6" s="197" t="s">
        <v>249</v>
      </c>
      <c r="E6" s="173" t="s">
        <v>247</v>
      </c>
      <c r="F6" s="196" t="s">
        <v>248</v>
      </c>
      <c r="G6" s="197" t="s">
        <v>249</v>
      </c>
      <c r="H6" s="173" t="s">
        <v>247</v>
      </c>
      <c r="I6" s="196" t="s">
        <v>248</v>
      </c>
      <c r="J6" s="197" t="s">
        <v>249</v>
      </c>
      <c r="K6" s="173" t="s">
        <v>247</v>
      </c>
      <c r="L6" s="196" t="s">
        <v>248</v>
      </c>
      <c r="M6" s="197" t="s">
        <v>249</v>
      </c>
      <c r="N6" s="173" t="s">
        <v>247</v>
      </c>
      <c r="O6" s="196" t="s">
        <v>248</v>
      </c>
      <c r="P6" s="197" t="s">
        <v>249</v>
      </c>
      <c r="Q6" s="173" t="s">
        <v>247</v>
      </c>
      <c r="R6" s="196" t="s">
        <v>248</v>
      </c>
      <c r="S6" s="197" t="s">
        <v>249</v>
      </c>
      <c r="T6" s="173" t="s">
        <v>247</v>
      </c>
      <c r="U6" s="196" t="s">
        <v>248</v>
      </c>
      <c r="V6" s="197" t="s">
        <v>249</v>
      </c>
      <c r="W6" s="173" t="s">
        <v>247</v>
      </c>
      <c r="X6" s="196" t="s">
        <v>248</v>
      </c>
      <c r="Y6" s="197" t="s">
        <v>249</v>
      </c>
      <c r="Z6" s="173" t="s">
        <v>247</v>
      </c>
      <c r="AA6" s="196" t="s">
        <v>248</v>
      </c>
      <c r="AB6" s="197" t="s">
        <v>249</v>
      </c>
      <c r="AC6" s="173" t="s">
        <v>247</v>
      </c>
      <c r="AD6" s="196" t="s">
        <v>248</v>
      </c>
      <c r="AE6" s="197" t="s">
        <v>249</v>
      </c>
      <c r="AF6" s="173" t="s">
        <v>247</v>
      </c>
      <c r="AG6" s="196" t="s">
        <v>248</v>
      </c>
      <c r="AH6" s="197" t="s">
        <v>249</v>
      </c>
      <c r="AI6" s="173" t="s">
        <v>247</v>
      </c>
      <c r="AJ6" s="196" t="s">
        <v>248</v>
      </c>
      <c r="AK6" s="197" t="s">
        <v>249</v>
      </c>
      <c r="AL6" s="173" t="s">
        <v>247</v>
      </c>
      <c r="AM6" s="196" t="s">
        <v>248</v>
      </c>
      <c r="AN6" s="197" t="s">
        <v>249</v>
      </c>
      <c r="AO6" s="173" t="s">
        <v>247</v>
      </c>
      <c r="AP6" s="196" t="s">
        <v>248</v>
      </c>
      <c r="AQ6" s="197" t="s">
        <v>249</v>
      </c>
      <c r="AR6" s="173" t="s">
        <v>247</v>
      </c>
      <c r="AS6" s="196" t="s">
        <v>248</v>
      </c>
      <c r="AT6" s="197" t="s">
        <v>249</v>
      </c>
      <c r="AU6" s="173" t="s">
        <v>247</v>
      </c>
      <c r="AV6" s="196" t="s">
        <v>248</v>
      </c>
      <c r="AW6" s="197" t="s">
        <v>249</v>
      </c>
      <c r="AX6" s="173" t="s">
        <v>247</v>
      </c>
      <c r="AY6" s="196" t="s">
        <v>248</v>
      </c>
      <c r="AZ6" s="197" t="s">
        <v>249</v>
      </c>
      <c r="BA6" s="173" t="s">
        <v>247</v>
      </c>
      <c r="BB6" s="196" t="s">
        <v>248</v>
      </c>
      <c r="BC6" s="197" t="s">
        <v>249</v>
      </c>
      <c r="BD6" s="173" t="s">
        <v>247</v>
      </c>
      <c r="BE6" s="196" t="s">
        <v>248</v>
      </c>
      <c r="BF6" s="197" t="s">
        <v>249</v>
      </c>
    </row>
    <row r="7" spans="1:58" s="14" customFormat="1" ht="35" thickBot="1">
      <c r="A7" s="115"/>
      <c r="B7" s="280" t="s">
        <v>251</v>
      </c>
      <c r="C7" s="281" t="s">
        <v>252</v>
      </c>
      <c r="D7" s="282" t="s">
        <v>253</v>
      </c>
      <c r="E7" s="280" t="s">
        <v>251</v>
      </c>
      <c r="F7" s="281" t="s">
        <v>252</v>
      </c>
      <c r="G7" s="282" t="s">
        <v>253</v>
      </c>
      <c r="H7" s="280" t="s">
        <v>251</v>
      </c>
      <c r="I7" s="281" t="s">
        <v>252</v>
      </c>
      <c r="J7" s="282" t="s">
        <v>253</v>
      </c>
      <c r="K7" s="280" t="s">
        <v>251</v>
      </c>
      <c r="L7" s="281" t="s">
        <v>252</v>
      </c>
      <c r="M7" s="282" t="s">
        <v>253</v>
      </c>
      <c r="N7" s="280" t="s">
        <v>251</v>
      </c>
      <c r="O7" s="281" t="s">
        <v>252</v>
      </c>
      <c r="P7" s="282" t="s">
        <v>253</v>
      </c>
      <c r="Q7" s="280" t="s">
        <v>251</v>
      </c>
      <c r="R7" s="281" t="s">
        <v>252</v>
      </c>
      <c r="S7" s="282" t="s">
        <v>253</v>
      </c>
      <c r="T7" s="280" t="s">
        <v>251</v>
      </c>
      <c r="U7" s="281" t="s">
        <v>252</v>
      </c>
      <c r="V7" s="282" t="s">
        <v>253</v>
      </c>
      <c r="W7" s="280" t="s">
        <v>251</v>
      </c>
      <c r="X7" s="281" t="s">
        <v>252</v>
      </c>
      <c r="Y7" s="282" t="s">
        <v>253</v>
      </c>
      <c r="Z7" s="280" t="s">
        <v>251</v>
      </c>
      <c r="AA7" s="281" t="s">
        <v>252</v>
      </c>
      <c r="AB7" s="282" t="s">
        <v>253</v>
      </c>
      <c r="AC7" s="280" t="s">
        <v>251</v>
      </c>
      <c r="AD7" s="281" t="s">
        <v>252</v>
      </c>
      <c r="AE7" s="282" t="s">
        <v>253</v>
      </c>
      <c r="AF7" s="280" t="s">
        <v>251</v>
      </c>
      <c r="AG7" s="281" t="s">
        <v>252</v>
      </c>
      <c r="AH7" s="282" t="s">
        <v>253</v>
      </c>
      <c r="AI7" s="280" t="s">
        <v>251</v>
      </c>
      <c r="AJ7" s="281" t="s">
        <v>252</v>
      </c>
      <c r="AK7" s="282" t="s">
        <v>253</v>
      </c>
      <c r="AL7" s="280" t="s">
        <v>251</v>
      </c>
      <c r="AM7" s="281" t="s">
        <v>252</v>
      </c>
      <c r="AN7" s="282" t="s">
        <v>253</v>
      </c>
      <c r="AO7" s="280" t="s">
        <v>251</v>
      </c>
      <c r="AP7" s="281" t="s">
        <v>252</v>
      </c>
      <c r="AQ7" s="282" t="s">
        <v>253</v>
      </c>
      <c r="AR7" s="280" t="s">
        <v>251</v>
      </c>
      <c r="AS7" s="281" t="s">
        <v>252</v>
      </c>
      <c r="AT7" s="282" t="s">
        <v>253</v>
      </c>
      <c r="AU7" s="280" t="s">
        <v>251</v>
      </c>
      <c r="AV7" s="281" t="s">
        <v>252</v>
      </c>
      <c r="AW7" s="282" t="s">
        <v>253</v>
      </c>
      <c r="AX7" s="280" t="s">
        <v>251</v>
      </c>
      <c r="AY7" s="281" t="s">
        <v>252</v>
      </c>
      <c r="AZ7" s="282" t="s">
        <v>253</v>
      </c>
      <c r="BA7" s="280" t="s">
        <v>251</v>
      </c>
      <c r="BB7" s="281" t="s">
        <v>252</v>
      </c>
      <c r="BC7" s="282" t="s">
        <v>253</v>
      </c>
      <c r="BD7" s="280" t="s">
        <v>251</v>
      </c>
      <c r="BE7" s="281" t="s">
        <v>252</v>
      </c>
      <c r="BF7" s="282" t="s">
        <v>253</v>
      </c>
    </row>
    <row r="8" spans="1:58" s="14" customFormat="1" ht="35" thickBot="1">
      <c r="A8" s="286" t="s">
        <v>86</v>
      </c>
      <c r="B8" s="511">
        <f t="shared" ref="B8:AG8" si="0">IF(SUM(B9:B31)=0,"",AVERAGE(B9:B31))</f>
        <v>93.86666666666666</v>
      </c>
      <c r="C8" s="512">
        <f t="shared" si="0"/>
        <v>100</v>
      </c>
      <c r="D8" s="513">
        <f t="shared" si="0"/>
        <v>0.93866666666666676</v>
      </c>
      <c r="E8" s="511">
        <f t="shared" si="0"/>
        <v>95.933333333333337</v>
      </c>
      <c r="F8" s="512">
        <f t="shared" si="0"/>
        <v>100</v>
      </c>
      <c r="G8" s="513">
        <f t="shared" si="0"/>
        <v>0.95933333333333348</v>
      </c>
      <c r="H8" s="511">
        <f t="shared" si="0"/>
        <v>48.06666666666667</v>
      </c>
      <c r="I8" s="512">
        <f t="shared" si="0"/>
        <v>52</v>
      </c>
      <c r="J8" s="513">
        <f t="shared" si="0"/>
        <v>0.92435897435897429</v>
      </c>
      <c r="K8" s="511">
        <f t="shared" si="0"/>
        <v>52.4</v>
      </c>
      <c r="L8" s="512">
        <f t="shared" si="0"/>
        <v>54</v>
      </c>
      <c r="M8" s="513">
        <f t="shared" si="0"/>
        <v>0.97037037037037044</v>
      </c>
      <c r="N8" s="511">
        <f t="shared" si="0"/>
        <v>43.666666666666664</v>
      </c>
      <c r="O8" s="512">
        <f t="shared" si="0"/>
        <v>45</v>
      </c>
      <c r="P8" s="513">
        <f t="shared" si="0"/>
        <v>0.97037037037037044</v>
      </c>
      <c r="Q8" s="511">
        <f t="shared" si="0"/>
        <v>53.666666666666664</v>
      </c>
      <c r="R8" s="512">
        <f t="shared" si="0"/>
        <v>56</v>
      </c>
      <c r="S8" s="513">
        <f t="shared" si="0"/>
        <v>0.95833333333333337</v>
      </c>
      <c r="T8" s="511" t="str">
        <f t="shared" si="0"/>
        <v/>
      </c>
      <c r="U8" s="512" t="str">
        <f t="shared" si="0"/>
        <v/>
      </c>
      <c r="V8" s="513" t="str">
        <f t="shared" si="0"/>
        <v/>
      </c>
      <c r="W8" s="511" t="str">
        <f t="shared" si="0"/>
        <v/>
      </c>
      <c r="X8" s="512" t="str">
        <f t="shared" si="0"/>
        <v/>
      </c>
      <c r="Y8" s="513" t="str">
        <f t="shared" si="0"/>
        <v/>
      </c>
      <c r="Z8" s="511" t="str">
        <f t="shared" si="0"/>
        <v/>
      </c>
      <c r="AA8" s="512" t="str">
        <f t="shared" si="0"/>
        <v/>
      </c>
      <c r="AB8" s="513" t="str">
        <f t="shared" si="0"/>
        <v/>
      </c>
      <c r="AC8" s="511" t="str">
        <f t="shared" si="0"/>
        <v/>
      </c>
      <c r="AD8" s="512" t="str">
        <f t="shared" si="0"/>
        <v/>
      </c>
      <c r="AE8" s="513" t="str">
        <f t="shared" si="0"/>
        <v/>
      </c>
      <c r="AF8" s="511" t="str">
        <f t="shared" si="0"/>
        <v/>
      </c>
      <c r="AG8" s="512" t="str">
        <f t="shared" si="0"/>
        <v/>
      </c>
      <c r="AH8" s="513" t="str">
        <f t="shared" ref="AH8:BF8" si="1">IF(SUM(AH9:AH31)=0,"",AVERAGE(AH9:AH31))</f>
        <v/>
      </c>
      <c r="AI8" s="511" t="str">
        <f t="shared" si="1"/>
        <v/>
      </c>
      <c r="AJ8" s="512" t="str">
        <f t="shared" si="1"/>
        <v/>
      </c>
      <c r="AK8" s="513" t="str">
        <f t="shared" si="1"/>
        <v/>
      </c>
      <c r="AL8" s="511" t="str">
        <f t="shared" si="1"/>
        <v/>
      </c>
      <c r="AM8" s="512" t="str">
        <f t="shared" si="1"/>
        <v/>
      </c>
      <c r="AN8" s="513" t="str">
        <f t="shared" si="1"/>
        <v/>
      </c>
      <c r="AO8" s="511" t="str">
        <f t="shared" si="1"/>
        <v/>
      </c>
      <c r="AP8" s="512" t="str">
        <f t="shared" si="1"/>
        <v/>
      </c>
      <c r="AQ8" s="513" t="str">
        <f t="shared" si="1"/>
        <v/>
      </c>
      <c r="AR8" s="511" t="str">
        <f t="shared" si="1"/>
        <v/>
      </c>
      <c r="AS8" s="512" t="str">
        <f t="shared" si="1"/>
        <v/>
      </c>
      <c r="AT8" s="513" t="str">
        <f t="shared" si="1"/>
        <v/>
      </c>
      <c r="AU8" s="511" t="str">
        <f t="shared" si="1"/>
        <v/>
      </c>
      <c r="AV8" s="512" t="str">
        <f t="shared" si="1"/>
        <v/>
      </c>
      <c r="AW8" s="513" t="str">
        <f t="shared" si="1"/>
        <v/>
      </c>
      <c r="AX8" s="511" t="str">
        <f t="shared" si="1"/>
        <v/>
      </c>
      <c r="AY8" s="512" t="str">
        <f t="shared" si="1"/>
        <v/>
      </c>
      <c r="AZ8" s="513" t="str">
        <f t="shared" si="1"/>
        <v/>
      </c>
      <c r="BA8" s="511" t="str">
        <f t="shared" si="1"/>
        <v/>
      </c>
      <c r="BB8" s="512" t="str">
        <f t="shared" si="1"/>
        <v/>
      </c>
      <c r="BC8" s="513" t="str">
        <f t="shared" si="1"/>
        <v/>
      </c>
      <c r="BD8" s="511">
        <f t="shared" si="1"/>
        <v>5</v>
      </c>
      <c r="BE8" s="512">
        <f t="shared" si="1"/>
        <v>6</v>
      </c>
      <c r="BF8" s="513">
        <f t="shared" si="1"/>
        <v>0.83333333333333337</v>
      </c>
    </row>
    <row r="9" spans="1:58">
      <c r="A9" s="277" t="str">
        <f>'Class Summaries'!A6</f>
        <v>Student 1</v>
      </c>
      <c r="B9" s="179">
        <v>97</v>
      </c>
      <c r="C9" s="179">
        <v>100</v>
      </c>
      <c r="D9" s="505">
        <f>IF(SUM(B9)=0,"",SUM(B9/C9))</f>
        <v>0.97</v>
      </c>
      <c r="E9" s="179">
        <v>93</v>
      </c>
      <c r="F9" s="179">
        <v>100</v>
      </c>
      <c r="G9" s="505">
        <f>IF(SUM(E9)=0,"",SUM(E9/F9))</f>
        <v>0.93</v>
      </c>
      <c r="H9" s="514">
        <v>52</v>
      </c>
      <c r="I9" s="515">
        <v>52</v>
      </c>
      <c r="J9" s="505">
        <f>IF(SUM(H9)=0,"",SUM(H9/I9))</f>
        <v>1</v>
      </c>
      <c r="K9" s="514">
        <v>52</v>
      </c>
      <c r="L9" s="515">
        <v>54</v>
      </c>
      <c r="M9" s="505">
        <f>IF(SUM(K9)=0,"",SUM(K9/L9))</f>
        <v>0.96296296296296291</v>
      </c>
      <c r="N9" s="514">
        <v>45</v>
      </c>
      <c r="O9" s="515">
        <v>45</v>
      </c>
      <c r="P9" s="505">
        <f>IF(SUM(N9)=0,"",SUM(N9/O9))</f>
        <v>1</v>
      </c>
      <c r="Q9" s="514">
        <v>47</v>
      </c>
      <c r="R9" s="515">
        <v>56</v>
      </c>
      <c r="S9" s="505">
        <f>IF(SUM(Q9)=0,"",SUM(Q9/R9))</f>
        <v>0.8392857142857143</v>
      </c>
      <c r="T9" s="514"/>
      <c r="U9" s="515"/>
      <c r="V9" s="505" t="str">
        <f>IF(SUM(T9)=0,"",SUM(T9/U9))</f>
        <v/>
      </c>
      <c r="W9" s="514"/>
      <c r="X9" s="515"/>
      <c r="Y9" s="505" t="str">
        <f>IF(SUM(W9)=0,"",SUM(W9/X9))</f>
        <v/>
      </c>
      <c r="Z9" s="514"/>
      <c r="AA9" s="515"/>
      <c r="AB9" s="505" t="str">
        <f>IF(SUM(Z9)=0,"",SUM(Z9/AA9))</f>
        <v/>
      </c>
      <c r="AC9" s="514"/>
      <c r="AD9" s="515"/>
      <c r="AE9" s="505" t="str">
        <f>IF(SUM(AC9)=0,"",SUM(AC9/AD9))</f>
        <v/>
      </c>
      <c r="AF9" s="514"/>
      <c r="AG9" s="515"/>
      <c r="AH9" s="505" t="str">
        <f>IF(SUM(AF9)=0,"",SUM(AF9/AG9))</f>
        <v/>
      </c>
      <c r="AI9" s="514"/>
      <c r="AJ9" s="515"/>
      <c r="AK9" s="505" t="str">
        <f>IF(SUM(AI9)=0,"",SUM(AI9/AJ9))</f>
        <v/>
      </c>
      <c r="AL9" s="514"/>
      <c r="AM9" s="515"/>
      <c r="AN9" s="505" t="str">
        <f>IF(SUM(AL9)=0,"",SUM(AL9/AM9))</f>
        <v/>
      </c>
      <c r="AO9" s="514"/>
      <c r="AP9" s="515"/>
      <c r="AQ9" s="505" t="str">
        <f>IF(SUM(AO9)=0,"",SUM(AO9/AP9))</f>
        <v/>
      </c>
      <c r="AR9" s="514"/>
      <c r="AS9" s="515"/>
      <c r="AT9" s="505" t="str">
        <f>IF(SUM(AR9)=0,"",SUM(AR9/AS9))</f>
        <v/>
      </c>
      <c r="AU9" s="514"/>
      <c r="AV9" s="515"/>
      <c r="AW9" s="505" t="str">
        <f>IF(SUM(AU9)=0,"",SUM(AU9/AV9))</f>
        <v/>
      </c>
      <c r="AX9" s="514"/>
      <c r="AY9" s="515"/>
      <c r="AZ9" s="505" t="str">
        <f>IF(SUM(AX9)=0,"",SUM(AX9/AY9))</f>
        <v/>
      </c>
      <c r="BA9" s="514"/>
      <c r="BB9" s="515"/>
      <c r="BC9" s="505" t="str">
        <f>IF(SUM(BA9)=0,"",SUM(BA9/BB9))</f>
        <v/>
      </c>
      <c r="BD9" s="514"/>
      <c r="BE9" s="515"/>
      <c r="BF9" s="505" t="str">
        <f>IF(SUM(BD9)=0,"",SUM(BD9/BE9))</f>
        <v/>
      </c>
    </row>
    <row r="10" spans="1:58">
      <c r="A10" s="277" t="str">
        <f>'Class Summaries'!A7</f>
        <v>Student 2</v>
      </c>
      <c r="B10" s="179">
        <v>91</v>
      </c>
      <c r="C10" s="179">
        <v>100</v>
      </c>
      <c r="D10" s="181">
        <f t="shared" ref="D10:D30" si="2">IF(SUM(B10)=0,"",SUM(B10/C10))</f>
        <v>0.91</v>
      </c>
      <c r="E10" s="179">
        <v>88</v>
      </c>
      <c r="F10" s="179">
        <v>100</v>
      </c>
      <c r="G10" s="181">
        <f t="shared" ref="G10:G30" si="3">IF(SUM(E10)=0,"",SUM(E10/F10))</f>
        <v>0.88</v>
      </c>
      <c r="H10" s="517">
        <v>38</v>
      </c>
      <c r="I10" s="515">
        <v>52</v>
      </c>
      <c r="J10" s="181">
        <f t="shared" ref="J10:J30" si="4">IF(SUM(H10)=0,"",SUM(H10/I10))</f>
        <v>0.73076923076923073</v>
      </c>
      <c r="K10" s="517">
        <v>48</v>
      </c>
      <c r="L10" s="515">
        <v>54</v>
      </c>
      <c r="M10" s="181">
        <f t="shared" ref="M10:M30" si="5">IF(SUM(K10)=0,"",SUM(K10/L10))</f>
        <v>0.88888888888888884</v>
      </c>
      <c r="N10" s="517">
        <v>36</v>
      </c>
      <c r="O10" s="515">
        <v>45</v>
      </c>
      <c r="P10" s="181">
        <f t="shared" ref="P10:P30" si="6">IF(SUM(N10)=0,"",SUM(N10/O10))</f>
        <v>0.8</v>
      </c>
      <c r="Q10" s="517">
        <v>44</v>
      </c>
      <c r="R10" s="518">
        <v>56</v>
      </c>
      <c r="S10" s="181">
        <f t="shared" ref="S10:S30" si="7">IF(SUM(Q10)=0,"",SUM(Q10/R10))</f>
        <v>0.7857142857142857</v>
      </c>
      <c r="T10" s="517"/>
      <c r="U10" s="518"/>
      <c r="V10" s="181" t="str">
        <f t="shared" ref="V10:V30" si="8">IF(SUM(T10)=0,"",SUM(T10/U10))</f>
        <v/>
      </c>
      <c r="W10" s="517"/>
      <c r="X10" s="518"/>
      <c r="Y10" s="181" t="str">
        <f t="shared" ref="Y10:Y30" si="9">IF(SUM(W10)=0,"",SUM(W10/X10))</f>
        <v/>
      </c>
      <c r="Z10" s="517"/>
      <c r="AA10" s="518"/>
      <c r="AB10" s="181" t="str">
        <f t="shared" ref="AB10:AB30" si="10">IF(SUM(Z10)=0,"",SUM(Z10/AA10))</f>
        <v/>
      </c>
      <c r="AC10" s="517"/>
      <c r="AD10" s="518"/>
      <c r="AE10" s="181" t="str">
        <f t="shared" ref="AE10:AE30" si="11">IF(SUM(AC10)=0,"",SUM(AC10/AD10))</f>
        <v/>
      </c>
      <c r="AF10" s="517"/>
      <c r="AG10" s="518"/>
      <c r="AH10" s="181" t="str">
        <f t="shared" ref="AH10:AH30" si="12">IF(SUM(AF10)=0,"",SUM(AF10/AG10))</f>
        <v/>
      </c>
      <c r="AI10" s="517"/>
      <c r="AJ10" s="518"/>
      <c r="AK10" s="181" t="str">
        <f t="shared" ref="AK10:AK30" si="13">IF(SUM(AI10)=0,"",SUM(AI10/AJ10))</f>
        <v/>
      </c>
      <c r="AL10" s="517"/>
      <c r="AM10" s="518"/>
      <c r="AN10" s="181" t="str">
        <f t="shared" ref="AN10:AN30" si="14">IF(SUM(AL10)=0,"",SUM(AL10/AM10))</f>
        <v/>
      </c>
      <c r="AO10" s="517"/>
      <c r="AP10" s="518"/>
      <c r="AQ10" s="181" t="str">
        <f t="shared" ref="AQ10:AQ30" si="15">IF(SUM(AO10)=0,"",SUM(AO10/AP10))</f>
        <v/>
      </c>
      <c r="AR10" s="517"/>
      <c r="AS10" s="518"/>
      <c r="AT10" s="181" t="str">
        <f t="shared" ref="AT10:AT30" si="16">IF(SUM(AR10)=0,"",SUM(AR10/AS10))</f>
        <v/>
      </c>
      <c r="AU10" s="517"/>
      <c r="AV10" s="518"/>
      <c r="AW10" s="181" t="str">
        <f t="shared" ref="AW10:AW30" si="17">IF(SUM(AU10)=0,"",SUM(AU10/AV10))</f>
        <v/>
      </c>
      <c r="AX10" s="517"/>
      <c r="AY10" s="518"/>
      <c r="AZ10" s="181" t="str">
        <f t="shared" ref="AZ10:AZ30" si="18">IF(SUM(AX10)=0,"",SUM(AX10/AY10))</f>
        <v/>
      </c>
      <c r="BA10" s="517"/>
      <c r="BB10" s="518"/>
      <c r="BC10" s="181" t="str">
        <f t="shared" ref="BC10:BC30" si="19">IF(SUM(BA10)=0,"",SUM(BA10/BB10))</f>
        <v/>
      </c>
      <c r="BD10" s="517"/>
      <c r="BE10" s="518"/>
      <c r="BF10" s="181" t="str">
        <f t="shared" ref="BF10:BF30" si="20">IF(SUM(BD10)=0,"",SUM(BD10/BE10))</f>
        <v/>
      </c>
    </row>
    <row r="11" spans="1:58">
      <c r="A11" s="277" t="str">
        <f>'Class Summaries'!A8</f>
        <v>Student 3</v>
      </c>
      <c r="B11" s="179">
        <v>100</v>
      </c>
      <c r="C11" s="179">
        <v>100</v>
      </c>
      <c r="D11" s="181">
        <f t="shared" si="2"/>
        <v>1</v>
      </c>
      <c r="E11" s="179">
        <v>100</v>
      </c>
      <c r="F11" s="179">
        <v>100</v>
      </c>
      <c r="G11" s="181">
        <f t="shared" si="3"/>
        <v>1</v>
      </c>
      <c r="H11" s="517">
        <v>48</v>
      </c>
      <c r="I11" s="515">
        <v>52</v>
      </c>
      <c r="J11" s="181">
        <f t="shared" si="4"/>
        <v>0.92307692307692313</v>
      </c>
      <c r="K11" s="517">
        <v>54</v>
      </c>
      <c r="L11" s="515">
        <v>54</v>
      </c>
      <c r="M11" s="181">
        <f t="shared" si="5"/>
        <v>1</v>
      </c>
      <c r="N11" s="517">
        <v>45</v>
      </c>
      <c r="O11" s="515">
        <v>45</v>
      </c>
      <c r="P11" s="181">
        <f t="shared" si="6"/>
        <v>1</v>
      </c>
      <c r="Q11" s="517">
        <v>56</v>
      </c>
      <c r="R11" s="518">
        <v>56</v>
      </c>
      <c r="S11" s="181">
        <f t="shared" si="7"/>
        <v>1</v>
      </c>
      <c r="T11" s="517"/>
      <c r="U11" s="518"/>
      <c r="V11" s="181" t="str">
        <f t="shared" si="8"/>
        <v/>
      </c>
      <c r="W11" s="517"/>
      <c r="X11" s="518"/>
      <c r="Y11" s="181" t="str">
        <f t="shared" si="9"/>
        <v/>
      </c>
      <c r="Z11" s="517"/>
      <c r="AA11" s="518"/>
      <c r="AB11" s="181" t="str">
        <f t="shared" si="10"/>
        <v/>
      </c>
      <c r="AC11" s="517"/>
      <c r="AD11" s="518"/>
      <c r="AE11" s="181" t="str">
        <f t="shared" si="11"/>
        <v/>
      </c>
      <c r="AF11" s="517"/>
      <c r="AG11" s="518"/>
      <c r="AH11" s="181" t="str">
        <f t="shared" si="12"/>
        <v/>
      </c>
      <c r="AI11" s="517"/>
      <c r="AJ11" s="518"/>
      <c r="AK11" s="181" t="str">
        <f t="shared" si="13"/>
        <v/>
      </c>
      <c r="AL11" s="517"/>
      <c r="AM11" s="518"/>
      <c r="AN11" s="181" t="str">
        <f t="shared" si="14"/>
        <v/>
      </c>
      <c r="AO11" s="517"/>
      <c r="AP11" s="518"/>
      <c r="AQ11" s="181" t="str">
        <f t="shared" si="15"/>
        <v/>
      </c>
      <c r="AR11" s="517"/>
      <c r="AS11" s="518"/>
      <c r="AT11" s="181" t="str">
        <f t="shared" si="16"/>
        <v/>
      </c>
      <c r="AU11" s="517"/>
      <c r="AV11" s="518"/>
      <c r="AW11" s="181" t="str">
        <f t="shared" si="17"/>
        <v/>
      </c>
      <c r="AX11" s="517"/>
      <c r="AY11" s="518"/>
      <c r="AZ11" s="181" t="str">
        <f t="shared" si="18"/>
        <v/>
      </c>
      <c r="BA11" s="517"/>
      <c r="BB11" s="518"/>
      <c r="BC11" s="181" t="str">
        <f t="shared" si="19"/>
        <v/>
      </c>
      <c r="BD11" s="517"/>
      <c r="BE11" s="518"/>
      <c r="BF11" s="181" t="str">
        <f t="shared" si="20"/>
        <v/>
      </c>
    </row>
    <row r="12" spans="1:58">
      <c r="A12" s="277" t="str">
        <f>'Class Summaries'!A9</f>
        <v>Student 4</v>
      </c>
      <c r="B12" s="179">
        <v>96</v>
      </c>
      <c r="C12" s="179">
        <v>100</v>
      </c>
      <c r="D12" s="181">
        <f t="shared" si="2"/>
        <v>0.96</v>
      </c>
      <c r="E12" s="179">
        <v>98</v>
      </c>
      <c r="F12" s="179">
        <v>100</v>
      </c>
      <c r="G12" s="181">
        <f t="shared" si="3"/>
        <v>0.98</v>
      </c>
      <c r="H12" s="517">
        <v>50</v>
      </c>
      <c r="I12" s="515">
        <v>52</v>
      </c>
      <c r="J12" s="181">
        <f t="shared" si="4"/>
        <v>0.96153846153846156</v>
      </c>
      <c r="K12" s="517">
        <v>53</v>
      </c>
      <c r="L12" s="515">
        <v>54</v>
      </c>
      <c r="M12" s="181">
        <f t="shared" si="5"/>
        <v>0.98148148148148151</v>
      </c>
      <c r="N12" s="517">
        <v>45</v>
      </c>
      <c r="O12" s="515">
        <v>45</v>
      </c>
      <c r="P12" s="181">
        <f t="shared" si="6"/>
        <v>1</v>
      </c>
      <c r="Q12" s="517">
        <v>56</v>
      </c>
      <c r="R12" s="518">
        <v>56</v>
      </c>
      <c r="S12" s="181">
        <f t="shared" si="7"/>
        <v>1</v>
      </c>
      <c r="T12" s="517"/>
      <c r="U12" s="518"/>
      <c r="V12" s="181" t="str">
        <f t="shared" si="8"/>
        <v/>
      </c>
      <c r="W12" s="517"/>
      <c r="X12" s="518"/>
      <c r="Y12" s="181" t="str">
        <f t="shared" si="9"/>
        <v/>
      </c>
      <c r="Z12" s="517"/>
      <c r="AA12" s="518"/>
      <c r="AB12" s="181" t="str">
        <f t="shared" si="10"/>
        <v/>
      </c>
      <c r="AC12" s="517"/>
      <c r="AD12" s="518"/>
      <c r="AE12" s="181" t="str">
        <f t="shared" si="11"/>
        <v/>
      </c>
      <c r="AF12" s="517"/>
      <c r="AG12" s="518"/>
      <c r="AH12" s="181" t="str">
        <f t="shared" si="12"/>
        <v/>
      </c>
      <c r="AI12" s="517"/>
      <c r="AJ12" s="518"/>
      <c r="AK12" s="181" t="str">
        <f t="shared" si="13"/>
        <v/>
      </c>
      <c r="AL12" s="517"/>
      <c r="AM12" s="518"/>
      <c r="AN12" s="181" t="str">
        <f t="shared" si="14"/>
        <v/>
      </c>
      <c r="AO12" s="517"/>
      <c r="AP12" s="518"/>
      <c r="AQ12" s="181" t="str">
        <f t="shared" si="15"/>
        <v/>
      </c>
      <c r="AR12" s="517"/>
      <c r="AS12" s="518"/>
      <c r="AT12" s="181" t="str">
        <f t="shared" si="16"/>
        <v/>
      </c>
      <c r="AU12" s="517"/>
      <c r="AV12" s="518"/>
      <c r="AW12" s="181" t="str">
        <f t="shared" si="17"/>
        <v/>
      </c>
      <c r="AX12" s="517"/>
      <c r="AY12" s="518"/>
      <c r="AZ12" s="181" t="str">
        <f t="shared" si="18"/>
        <v/>
      </c>
      <c r="BA12" s="517"/>
      <c r="BB12" s="518"/>
      <c r="BC12" s="181" t="str">
        <f t="shared" si="19"/>
        <v/>
      </c>
      <c r="BD12" s="517"/>
      <c r="BE12" s="518"/>
      <c r="BF12" s="181" t="str">
        <f t="shared" si="20"/>
        <v/>
      </c>
    </row>
    <row r="13" spans="1:58">
      <c r="A13" s="277" t="str">
        <f>'Class Summaries'!A10</f>
        <v>Student 5</v>
      </c>
      <c r="B13" s="179">
        <v>90</v>
      </c>
      <c r="C13" s="179">
        <v>100</v>
      </c>
      <c r="D13" s="181">
        <f t="shared" si="2"/>
        <v>0.9</v>
      </c>
      <c r="E13" s="179">
        <v>99</v>
      </c>
      <c r="F13" s="179">
        <v>100</v>
      </c>
      <c r="G13" s="181">
        <f t="shared" si="3"/>
        <v>0.99</v>
      </c>
      <c r="H13" s="517">
        <v>52</v>
      </c>
      <c r="I13" s="515">
        <v>52</v>
      </c>
      <c r="J13" s="181">
        <f t="shared" si="4"/>
        <v>1</v>
      </c>
      <c r="K13" s="517">
        <v>51</v>
      </c>
      <c r="L13" s="515">
        <v>54</v>
      </c>
      <c r="M13" s="181">
        <f t="shared" si="5"/>
        <v>0.94444444444444442</v>
      </c>
      <c r="N13" s="517">
        <v>45</v>
      </c>
      <c r="O13" s="515">
        <v>45</v>
      </c>
      <c r="P13" s="181">
        <f t="shared" si="6"/>
        <v>1</v>
      </c>
      <c r="Q13" s="517">
        <v>56</v>
      </c>
      <c r="R13" s="518">
        <v>56</v>
      </c>
      <c r="S13" s="181">
        <f t="shared" si="7"/>
        <v>1</v>
      </c>
      <c r="T13" s="517"/>
      <c r="U13" s="518"/>
      <c r="V13" s="181" t="str">
        <f t="shared" si="8"/>
        <v/>
      </c>
      <c r="W13" s="517"/>
      <c r="X13" s="518"/>
      <c r="Y13" s="181" t="str">
        <f t="shared" si="9"/>
        <v/>
      </c>
      <c r="Z13" s="517"/>
      <c r="AA13" s="518"/>
      <c r="AB13" s="181" t="str">
        <f t="shared" si="10"/>
        <v/>
      </c>
      <c r="AC13" s="517"/>
      <c r="AD13" s="518"/>
      <c r="AE13" s="181" t="str">
        <f t="shared" si="11"/>
        <v/>
      </c>
      <c r="AF13" s="517"/>
      <c r="AG13" s="518"/>
      <c r="AH13" s="181" t="str">
        <f t="shared" si="12"/>
        <v/>
      </c>
      <c r="AI13" s="517"/>
      <c r="AJ13" s="518"/>
      <c r="AK13" s="181" t="str">
        <f t="shared" si="13"/>
        <v/>
      </c>
      <c r="AL13" s="517"/>
      <c r="AM13" s="518"/>
      <c r="AN13" s="181" t="str">
        <f t="shared" si="14"/>
        <v/>
      </c>
      <c r="AO13" s="517"/>
      <c r="AP13" s="518"/>
      <c r="AQ13" s="181" t="str">
        <f t="shared" si="15"/>
        <v/>
      </c>
      <c r="AR13" s="517"/>
      <c r="AS13" s="518"/>
      <c r="AT13" s="181" t="str">
        <f t="shared" si="16"/>
        <v/>
      </c>
      <c r="AU13" s="517"/>
      <c r="AV13" s="518"/>
      <c r="AW13" s="181" t="str">
        <f t="shared" si="17"/>
        <v/>
      </c>
      <c r="AX13" s="517"/>
      <c r="AY13" s="518"/>
      <c r="AZ13" s="181" t="str">
        <f t="shared" si="18"/>
        <v/>
      </c>
      <c r="BA13" s="517"/>
      <c r="BB13" s="518"/>
      <c r="BC13" s="181" t="str">
        <f t="shared" si="19"/>
        <v/>
      </c>
      <c r="BD13" s="517">
        <v>5</v>
      </c>
      <c r="BE13" s="518">
        <v>6</v>
      </c>
      <c r="BF13" s="181">
        <f t="shared" si="20"/>
        <v>0.83333333333333337</v>
      </c>
    </row>
    <row r="14" spans="1:58">
      <c r="A14" s="277" t="str">
        <f>'Class Summaries'!A11</f>
        <v>Student 6</v>
      </c>
      <c r="B14" s="179">
        <v>82</v>
      </c>
      <c r="C14" s="179">
        <v>100</v>
      </c>
      <c r="D14" s="181">
        <f t="shared" si="2"/>
        <v>0.82</v>
      </c>
      <c r="E14" s="179">
        <v>99</v>
      </c>
      <c r="F14" s="179">
        <v>100</v>
      </c>
      <c r="G14" s="181">
        <f t="shared" si="3"/>
        <v>0.99</v>
      </c>
      <c r="H14" s="517">
        <v>40</v>
      </c>
      <c r="I14" s="515">
        <v>52</v>
      </c>
      <c r="J14" s="181">
        <f t="shared" si="4"/>
        <v>0.76923076923076927</v>
      </c>
      <c r="K14" s="517">
        <v>53</v>
      </c>
      <c r="L14" s="515">
        <v>54</v>
      </c>
      <c r="M14" s="181">
        <f t="shared" si="5"/>
        <v>0.98148148148148151</v>
      </c>
      <c r="N14" s="517">
        <v>44</v>
      </c>
      <c r="O14" s="515">
        <v>45</v>
      </c>
      <c r="P14" s="181">
        <f t="shared" si="6"/>
        <v>0.97777777777777775</v>
      </c>
      <c r="Q14" s="517">
        <v>53</v>
      </c>
      <c r="R14" s="518">
        <v>56</v>
      </c>
      <c r="S14" s="181">
        <f t="shared" si="7"/>
        <v>0.9464285714285714</v>
      </c>
      <c r="T14" s="517"/>
      <c r="U14" s="518"/>
      <c r="V14" s="181" t="str">
        <f t="shared" si="8"/>
        <v/>
      </c>
      <c r="W14" s="517"/>
      <c r="X14" s="518"/>
      <c r="Y14" s="181" t="str">
        <f t="shared" si="9"/>
        <v/>
      </c>
      <c r="Z14" s="517"/>
      <c r="AA14" s="518"/>
      <c r="AB14" s="181" t="str">
        <f t="shared" si="10"/>
        <v/>
      </c>
      <c r="AC14" s="517"/>
      <c r="AD14" s="518"/>
      <c r="AE14" s="181" t="str">
        <f t="shared" si="11"/>
        <v/>
      </c>
      <c r="AF14" s="517"/>
      <c r="AG14" s="518"/>
      <c r="AH14" s="181" t="str">
        <f t="shared" si="12"/>
        <v/>
      </c>
      <c r="AI14" s="517"/>
      <c r="AJ14" s="518"/>
      <c r="AK14" s="181" t="str">
        <f t="shared" si="13"/>
        <v/>
      </c>
      <c r="AL14" s="517"/>
      <c r="AM14" s="518"/>
      <c r="AN14" s="181" t="str">
        <f t="shared" si="14"/>
        <v/>
      </c>
      <c r="AO14" s="517"/>
      <c r="AP14" s="518"/>
      <c r="AQ14" s="181" t="str">
        <f t="shared" si="15"/>
        <v/>
      </c>
      <c r="AR14" s="517"/>
      <c r="AS14" s="518"/>
      <c r="AT14" s="181" t="str">
        <f t="shared" si="16"/>
        <v/>
      </c>
      <c r="AU14" s="517"/>
      <c r="AV14" s="518"/>
      <c r="AW14" s="181" t="str">
        <f t="shared" si="17"/>
        <v/>
      </c>
      <c r="AX14" s="517"/>
      <c r="AY14" s="518"/>
      <c r="AZ14" s="181" t="str">
        <f t="shared" si="18"/>
        <v/>
      </c>
      <c r="BA14" s="517"/>
      <c r="BB14" s="518"/>
      <c r="BC14" s="181" t="str">
        <f t="shared" si="19"/>
        <v/>
      </c>
      <c r="BD14" s="517"/>
      <c r="BE14" s="518"/>
      <c r="BF14" s="181" t="str">
        <f t="shared" si="20"/>
        <v/>
      </c>
    </row>
    <row r="15" spans="1:58">
      <c r="A15" s="277" t="str">
        <f>'Class Summaries'!A12</f>
        <v>Student 7</v>
      </c>
      <c r="B15" s="179">
        <v>93</v>
      </c>
      <c r="C15" s="179">
        <v>100</v>
      </c>
      <c r="D15" s="181">
        <f t="shared" si="2"/>
        <v>0.93</v>
      </c>
      <c r="E15" s="179">
        <v>94</v>
      </c>
      <c r="F15" s="179">
        <v>100</v>
      </c>
      <c r="G15" s="181">
        <f t="shared" si="3"/>
        <v>0.94</v>
      </c>
      <c r="H15" s="517">
        <v>52</v>
      </c>
      <c r="I15" s="515">
        <v>52</v>
      </c>
      <c r="J15" s="181">
        <f t="shared" si="4"/>
        <v>1</v>
      </c>
      <c r="K15" s="517">
        <v>54</v>
      </c>
      <c r="L15" s="515">
        <v>54</v>
      </c>
      <c r="M15" s="181">
        <f t="shared" si="5"/>
        <v>1</v>
      </c>
      <c r="N15" s="517">
        <v>45</v>
      </c>
      <c r="O15" s="515">
        <v>45</v>
      </c>
      <c r="P15" s="181">
        <f t="shared" si="6"/>
        <v>1</v>
      </c>
      <c r="Q15" s="517">
        <v>55</v>
      </c>
      <c r="R15" s="518">
        <v>56</v>
      </c>
      <c r="S15" s="181">
        <f t="shared" si="7"/>
        <v>0.9821428571428571</v>
      </c>
      <c r="T15" s="517"/>
      <c r="U15" s="518"/>
      <c r="V15" s="181" t="str">
        <f t="shared" si="8"/>
        <v/>
      </c>
      <c r="W15" s="517"/>
      <c r="X15" s="518"/>
      <c r="Y15" s="181" t="str">
        <f t="shared" si="9"/>
        <v/>
      </c>
      <c r="Z15" s="517"/>
      <c r="AA15" s="518"/>
      <c r="AB15" s="181" t="str">
        <f t="shared" si="10"/>
        <v/>
      </c>
      <c r="AC15" s="517"/>
      <c r="AD15" s="518"/>
      <c r="AE15" s="181" t="str">
        <f t="shared" si="11"/>
        <v/>
      </c>
      <c r="AF15" s="517"/>
      <c r="AG15" s="518"/>
      <c r="AH15" s="181" t="str">
        <f t="shared" si="12"/>
        <v/>
      </c>
      <c r="AI15" s="517"/>
      <c r="AJ15" s="518"/>
      <c r="AK15" s="181" t="str">
        <f t="shared" si="13"/>
        <v/>
      </c>
      <c r="AL15" s="517"/>
      <c r="AM15" s="518"/>
      <c r="AN15" s="181" t="str">
        <f t="shared" si="14"/>
        <v/>
      </c>
      <c r="AO15" s="517"/>
      <c r="AP15" s="518"/>
      <c r="AQ15" s="181" t="str">
        <f t="shared" si="15"/>
        <v/>
      </c>
      <c r="AR15" s="517"/>
      <c r="AS15" s="518"/>
      <c r="AT15" s="181" t="str">
        <f t="shared" si="16"/>
        <v/>
      </c>
      <c r="AU15" s="517"/>
      <c r="AV15" s="518"/>
      <c r="AW15" s="181" t="str">
        <f t="shared" si="17"/>
        <v/>
      </c>
      <c r="AX15" s="517"/>
      <c r="AY15" s="518"/>
      <c r="AZ15" s="181" t="str">
        <f t="shared" si="18"/>
        <v/>
      </c>
      <c r="BA15" s="517"/>
      <c r="BB15" s="518"/>
      <c r="BC15" s="181" t="str">
        <f t="shared" si="19"/>
        <v/>
      </c>
      <c r="BD15" s="517"/>
      <c r="BE15" s="518"/>
      <c r="BF15" s="181" t="str">
        <f t="shared" si="20"/>
        <v/>
      </c>
    </row>
    <row r="16" spans="1:58">
      <c r="A16" s="277" t="str">
        <f>'Class Summaries'!A13</f>
        <v>Student 8</v>
      </c>
      <c r="B16" s="179">
        <v>99</v>
      </c>
      <c r="C16" s="179">
        <v>100</v>
      </c>
      <c r="D16" s="181">
        <f t="shared" si="2"/>
        <v>0.99</v>
      </c>
      <c r="E16" s="179">
        <v>90</v>
      </c>
      <c r="F16" s="179">
        <v>100</v>
      </c>
      <c r="G16" s="181">
        <f t="shared" si="3"/>
        <v>0.9</v>
      </c>
      <c r="H16" s="517">
        <v>48</v>
      </c>
      <c r="I16" s="515">
        <v>52</v>
      </c>
      <c r="J16" s="181">
        <f t="shared" si="4"/>
        <v>0.92307692307692313</v>
      </c>
      <c r="K16" s="517">
        <v>49</v>
      </c>
      <c r="L16" s="515">
        <v>54</v>
      </c>
      <c r="M16" s="181">
        <f t="shared" si="5"/>
        <v>0.90740740740740744</v>
      </c>
      <c r="N16" s="517">
        <v>45</v>
      </c>
      <c r="O16" s="515">
        <v>45</v>
      </c>
      <c r="P16" s="181">
        <f t="shared" si="6"/>
        <v>1</v>
      </c>
      <c r="Q16" s="517">
        <v>51</v>
      </c>
      <c r="R16" s="518">
        <v>56</v>
      </c>
      <c r="S16" s="181">
        <f t="shared" si="7"/>
        <v>0.9107142857142857</v>
      </c>
      <c r="T16" s="517"/>
      <c r="U16" s="518"/>
      <c r="V16" s="181" t="str">
        <f t="shared" si="8"/>
        <v/>
      </c>
      <c r="W16" s="517"/>
      <c r="X16" s="518"/>
      <c r="Y16" s="181" t="str">
        <f t="shared" si="9"/>
        <v/>
      </c>
      <c r="Z16" s="517"/>
      <c r="AA16" s="518"/>
      <c r="AB16" s="181" t="str">
        <f t="shared" si="10"/>
        <v/>
      </c>
      <c r="AC16" s="517"/>
      <c r="AD16" s="518"/>
      <c r="AE16" s="181" t="str">
        <f t="shared" si="11"/>
        <v/>
      </c>
      <c r="AF16" s="517"/>
      <c r="AG16" s="518"/>
      <c r="AH16" s="181" t="str">
        <f t="shared" si="12"/>
        <v/>
      </c>
      <c r="AI16" s="517"/>
      <c r="AJ16" s="518"/>
      <c r="AK16" s="181" t="str">
        <f t="shared" si="13"/>
        <v/>
      </c>
      <c r="AL16" s="517"/>
      <c r="AM16" s="518"/>
      <c r="AN16" s="181" t="str">
        <f t="shared" si="14"/>
        <v/>
      </c>
      <c r="AO16" s="517"/>
      <c r="AP16" s="518"/>
      <c r="AQ16" s="181" t="str">
        <f t="shared" si="15"/>
        <v/>
      </c>
      <c r="AR16" s="517"/>
      <c r="AS16" s="518"/>
      <c r="AT16" s="181" t="str">
        <f t="shared" si="16"/>
        <v/>
      </c>
      <c r="AU16" s="517"/>
      <c r="AV16" s="518"/>
      <c r="AW16" s="181" t="str">
        <f t="shared" si="17"/>
        <v/>
      </c>
      <c r="AX16" s="517"/>
      <c r="AY16" s="518"/>
      <c r="AZ16" s="181" t="str">
        <f t="shared" si="18"/>
        <v/>
      </c>
      <c r="BA16" s="517"/>
      <c r="BB16" s="518"/>
      <c r="BC16" s="181" t="str">
        <f t="shared" si="19"/>
        <v/>
      </c>
      <c r="BD16" s="517"/>
      <c r="BE16" s="518"/>
      <c r="BF16" s="181" t="str">
        <f t="shared" si="20"/>
        <v/>
      </c>
    </row>
    <row r="17" spans="1:58">
      <c r="A17" s="277" t="str">
        <f>'Class Summaries'!A14</f>
        <v>Student 9</v>
      </c>
      <c r="B17" s="179">
        <v>98</v>
      </c>
      <c r="C17" s="179">
        <v>100</v>
      </c>
      <c r="D17" s="181">
        <f t="shared" si="2"/>
        <v>0.98</v>
      </c>
      <c r="E17" s="179">
        <v>100</v>
      </c>
      <c r="F17" s="179">
        <v>100</v>
      </c>
      <c r="G17" s="181">
        <f t="shared" si="3"/>
        <v>1</v>
      </c>
      <c r="H17" s="517">
        <v>51</v>
      </c>
      <c r="I17" s="515">
        <v>52</v>
      </c>
      <c r="J17" s="181">
        <f t="shared" si="4"/>
        <v>0.98076923076923073</v>
      </c>
      <c r="K17" s="517">
        <v>54</v>
      </c>
      <c r="L17" s="515">
        <v>54</v>
      </c>
      <c r="M17" s="181">
        <f t="shared" si="5"/>
        <v>1</v>
      </c>
      <c r="N17" s="517">
        <v>45</v>
      </c>
      <c r="O17" s="515">
        <v>45</v>
      </c>
      <c r="P17" s="181">
        <f t="shared" si="6"/>
        <v>1</v>
      </c>
      <c r="Q17" s="517">
        <v>56</v>
      </c>
      <c r="R17" s="518">
        <v>56</v>
      </c>
      <c r="S17" s="181">
        <f t="shared" si="7"/>
        <v>1</v>
      </c>
      <c r="T17" s="517"/>
      <c r="U17" s="518"/>
      <c r="V17" s="181" t="str">
        <f t="shared" si="8"/>
        <v/>
      </c>
      <c r="W17" s="517"/>
      <c r="X17" s="518"/>
      <c r="Y17" s="181" t="str">
        <f t="shared" si="9"/>
        <v/>
      </c>
      <c r="Z17" s="517"/>
      <c r="AA17" s="518"/>
      <c r="AB17" s="181" t="str">
        <f t="shared" si="10"/>
        <v/>
      </c>
      <c r="AC17" s="517"/>
      <c r="AD17" s="518"/>
      <c r="AE17" s="181" t="str">
        <f t="shared" si="11"/>
        <v/>
      </c>
      <c r="AF17" s="517"/>
      <c r="AG17" s="518"/>
      <c r="AH17" s="181" t="str">
        <f t="shared" si="12"/>
        <v/>
      </c>
      <c r="AI17" s="517"/>
      <c r="AJ17" s="518"/>
      <c r="AK17" s="181" t="str">
        <f t="shared" si="13"/>
        <v/>
      </c>
      <c r="AL17" s="517"/>
      <c r="AM17" s="518"/>
      <c r="AN17" s="181" t="str">
        <f t="shared" si="14"/>
        <v/>
      </c>
      <c r="AO17" s="517"/>
      <c r="AP17" s="518"/>
      <c r="AQ17" s="181" t="str">
        <f t="shared" si="15"/>
        <v/>
      </c>
      <c r="AR17" s="517"/>
      <c r="AS17" s="518"/>
      <c r="AT17" s="181" t="str">
        <f t="shared" si="16"/>
        <v/>
      </c>
      <c r="AU17" s="517"/>
      <c r="AV17" s="518"/>
      <c r="AW17" s="181" t="str">
        <f t="shared" si="17"/>
        <v/>
      </c>
      <c r="AX17" s="517"/>
      <c r="AY17" s="518"/>
      <c r="AZ17" s="181" t="str">
        <f t="shared" si="18"/>
        <v/>
      </c>
      <c r="BA17" s="517"/>
      <c r="BB17" s="518"/>
      <c r="BC17" s="181" t="str">
        <f t="shared" si="19"/>
        <v/>
      </c>
      <c r="BD17" s="517"/>
      <c r="BE17" s="518"/>
      <c r="BF17" s="181" t="str">
        <f t="shared" si="20"/>
        <v/>
      </c>
    </row>
    <row r="18" spans="1:58">
      <c r="A18" s="277" t="str">
        <f>'Class Summaries'!A15</f>
        <v>Student 10</v>
      </c>
      <c r="B18" s="179">
        <v>97</v>
      </c>
      <c r="C18" s="179">
        <v>100</v>
      </c>
      <c r="D18" s="181">
        <f t="shared" si="2"/>
        <v>0.97</v>
      </c>
      <c r="E18" s="179">
        <v>96</v>
      </c>
      <c r="F18" s="179">
        <v>100</v>
      </c>
      <c r="G18" s="181">
        <f t="shared" si="3"/>
        <v>0.96</v>
      </c>
      <c r="H18" s="517">
        <v>51</v>
      </c>
      <c r="I18" s="515">
        <v>52</v>
      </c>
      <c r="J18" s="181">
        <f t="shared" si="4"/>
        <v>0.98076923076923073</v>
      </c>
      <c r="K18" s="517">
        <v>49</v>
      </c>
      <c r="L18" s="515">
        <v>54</v>
      </c>
      <c r="M18" s="181">
        <f t="shared" si="5"/>
        <v>0.90740740740740744</v>
      </c>
      <c r="N18" s="517">
        <v>45</v>
      </c>
      <c r="O18" s="515">
        <v>45</v>
      </c>
      <c r="P18" s="181">
        <f t="shared" si="6"/>
        <v>1</v>
      </c>
      <c r="Q18" s="517">
        <v>56</v>
      </c>
      <c r="R18" s="518">
        <v>56</v>
      </c>
      <c r="S18" s="181">
        <f t="shared" si="7"/>
        <v>1</v>
      </c>
      <c r="T18" s="517"/>
      <c r="U18" s="518"/>
      <c r="V18" s="181" t="str">
        <f t="shared" si="8"/>
        <v/>
      </c>
      <c r="W18" s="517"/>
      <c r="X18" s="518"/>
      <c r="Y18" s="181" t="str">
        <f t="shared" si="9"/>
        <v/>
      </c>
      <c r="Z18" s="517"/>
      <c r="AA18" s="518"/>
      <c r="AB18" s="181" t="str">
        <f t="shared" si="10"/>
        <v/>
      </c>
      <c r="AC18" s="517"/>
      <c r="AD18" s="518"/>
      <c r="AE18" s="181" t="str">
        <f t="shared" si="11"/>
        <v/>
      </c>
      <c r="AF18" s="517"/>
      <c r="AG18" s="518"/>
      <c r="AH18" s="181" t="str">
        <f t="shared" si="12"/>
        <v/>
      </c>
      <c r="AI18" s="517"/>
      <c r="AJ18" s="518"/>
      <c r="AK18" s="181" t="str">
        <f t="shared" si="13"/>
        <v/>
      </c>
      <c r="AL18" s="517"/>
      <c r="AM18" s="518"/>
      <c r="AN18" s="181" t="str">
        <f t="shared" si="14"/>
        <v/>
      </c>
      <c r="AO18" s="517"/>
      <c r="AP18" s="518"/>
      <c r="AQ18" s="181" t="str">
        <f t="shared" si="15"/>
        <v/>
      </c>
      <c r="AR18" s="517"/>
      <c r="AS18" s="518"/>
      <c r="AT18" s="181" t="str">
        <f t="shared" si="16"/>
        <v/>
      </c>
      <c r="AU18" s="517"/>
      <c r="AV18" s="518"/>
      <c r="AW18" s="181" t="str">
        <f t="shared" si="17"/>
        <v/>
      </c>
      <c r="AX18" s="517"/>
      <c r="AY18" s="518"/>
      <c r="AZ18" s="181" t="str">
        <f t="shared" si="18"/>
        <v/>
      </c>
      <c r="BA18" s="517"/>
      <c r="BB18" s="518"/>
      <c r="BC18" s="181" t="str">
        <f t="shared" si="19"/>
        <v/>
      </c>
      <c r="BD18" s="517"/>
      <c r="BE18" s="518"/>
      <c r="BF18" s="181" t="str">
        <f t="shared" si="20"/>
        <v/>
      </c>
    </row>
    <row r="19" spans="1:58">
      <c r="A19" s="277" t="str">
        <f>'Class Summaries'!A16</f>
        <v>Student 11</v>
      </c>
      <c r="B19" s="179">
        <v>93</v>
      </c>
      <c r="C19" s="179">
        <v>100</v>
      </c>
      <c r="D19" s="181">
        <f t="shared" si="2"/>
        <v>0.93</v>
      </c>
      <c r="E19" s="179">
        <v>96</v>
      </c>
      <c r="F19" s="179">
        <v>100</v>
      </c>
      <c r="G19" s="181">
        <f t="shared" si="3"/>
        <v>0.96</v>
      </c>
      <c r="H19" s="517">
        <v>50</v>
      </c>
      <c r="I19" s="515">
        <v>52</v>
      </c>
      <c r="J19" s="181">
        <f t="shared" si="4"/>
        <v>0.96153846153846156</v>
      </c>
      <c r="K19" s="517">
        <v>54</v>
      </c>
      <c r="L19" s="515">
        <v>54</v>
      </c>
      <c r="M19" s="181">
        <f t="shared" si="5"/>
        <v>1</v>
      </c>
      <c r="N19" s="517">
        <v>37</v>
      </c>
      <c r="O19" s="515">
        <v>45</v>
      </c>
      <c r="P19" s="181">
        <f t="shared" si="6"/>
        <v>0.82222222222222219</v>
      </c>
      <c r="Q19" s="517">
        <v>55</v>
      </c>
      <c r="R19" s="518">
        <v>56</v>
      </c>
      <c r="S19" s="181">
        <f t="shared" si="7"/>
        <v>0.9821428571428571</v>
      </c>
      <c r="T19" s="517"/>
      <c r="U19" s="518"/>
      <c r="V19" s="181" t="str">
        <f t="shared" si="8"/>
        <v/>
      </c>
      <c r="W19" s="517"/>
      <c r="X19" s="518"/>
      <c r="Y19" s="181" t="str">
        <f t="shared" si="9"/>
        <v/>
      </c>
      <c r="Z19" s="517"/>
      <c r="AA19" s="518"/>
      <c r="AB19" s="181" t="str">
        <f t="shared" si="10"/>
        <v/>
      </c>
      <c r="AC19" s="517"/>
      <c r="AD19" s="518"/>
      <c r="AE19" s="181" t="str">
        <f t="shared" si="11"/>
        <v/>
      </c>
      <c r="AF19" s="517"/>
      <c r="AG19" s="518"/>
      <c r="AH19" s="181" t="str">
        <f t="shared" si="12"/>
        <v/>
      </c>
      <c r="AI19" s="517"/>
      <c r="AJ19" s="518"/>
      <c r="AK19" s="181" t="str">
        <f t="shared" si="13"/>
        <v/>
      </c>
      <c r="AL19" s="517"/>
      <c r="AM19" s="518"/>
      <c r="AN19" s="181" t="str">
        <f t="shared" si="14"/>
        <v/>
      </c>
      <c r="AO19" s="517"/>
      <c r="AP19" s="518"/>
      <c r="AQ19" s="181" t="str">
        <f t="shared" si="15"/>
        <v/>
      </c>
      <c r="AR19" s="517"/>
      <c r="AS19" s="518"/>
      <c r="AT19" s="181" t="str">
        <f t="shared" si="16"/>
        <v/>
      </c>
      <c r="AU19" s="517"/>
      <c r="AV19" s="518"/>
      <c r="AW19" s="181" t="str">
        <f t="shared" si="17"/>
        <v/>
      </c>
      <c r="AX19" s="517"/>
      <c r="AY19" s="518"/>
      <c r="AZ19" s="181" t="str">
        <f t="shared" si="18"/>
        <v/>
      </c>
      <c r="BA19" s="517"/>
      <c r="BB19" s="518"/>
      <c r="BC19" s="181" t="str">
        <f t="shared" si="19"/>
        <v/>
      </c>
      <c r="BD19" s="517"/>
      <c r="BE19" s="518"/>
      <c r="BF19" s="181" t="str">
        <f t="shared" si="20"/>
        <v/>
      </c>
    </row>
    <row r="20" spans="1:58">
      <c r="A20" s="277" t="str">
        <f>'Class Summaries'!A17</f>
        <v>Student 12</v>
      </c>
      <c r="B20" s="179">
        <v>99</v>
      </c>
      <c r="C20" s="179">
        <v>100</v>
      </c>
      <c r="D20" s="181">
        <f t="shared" si="2"/>
        <v>0.99</v>
      </c>
      <c r="E20" s="179">
        <v>98</v>
      </c>
      <c r="F20" s="179">
        <v>100</v>
      </c>
      <c r="G20" s="181">
        <f t="shared" si="3"/>
        <v>0.98</v>
      </c>
      <c r="H20" s="517">
        <v>52</v>
      </c>
      <c r="I20" s="515">
        <v>52</v>
      </c>
      <c r="J20" s="181">
        <f t="shared" si="4"/>
        <v>1</v>
      </c>
      <c r="K20" s="517">
        <v>54</v>
      </c>
      <c r="L20" s="515">
        <v>54</v>
      </c>
      <c r="M20" s="181">
        <f t="shared" si="5"/>
        <v>1</v>
      </c>
      <c r="N20" s="517">
        <v>43</v>
      </c>
      <c r="O20" s="515">
        <v>45</v>
      </c>
      <c r="P20" s="181">
        <f t="shared" si="6"/>
        <v>0.9555555555555556</v>
      </c>
      <c r="Q20" s="517">
        <v>56</v>
      </c>
      <c r="R20" s="518">
        <v>56</v>
      </c>
      <c r="S20" s="181">
        <f t="shared" si="7"/>
        <v>1</v>
      </c>
      <c r="T20" s="517"/>
      <c r="U20" s="518"/>
      <c r="V20" s="181" t="str">
        <f t="shared" si="8"/>
        <v/>
      </c>
      <c r="W20" s="517"/>
      <c r="X20" s="518"/>
      <c r="Y20" s="181" t="str">
        <f t="shared" si="9"/>
        <v/>
      </c>
      <c r="Z20" s="517"/>
      <c r="AA20" s="518"/>
      <c r="AB20" s="181" t="str">
        <f t="shared" si="10"/>
        <v/>
      </c>
      <c r="AC20" s="517"/>
      <c r="AD20" s="518"/>
      <c r="AE20" s="181" t="str">
        <f t="shared" si="11"/>
        <v/>
      </c>
      <c r="AF20" s="517"/>
      <c r="AG20" s="518"/>
      <c r="AH20" s="181" t="str">
        <f t="shared" si="12"/>
        <v/>
      </c>
      <c r="AI20" s="517"/>
      <c r="AJ20" s="518"/>
      <c r="AK20" s="181" t="str">
        <f t="shared" si="13"/>
        <v/>
      </c>
      <c r="AL20" s="517"/>
      <c r="AM20" s="518"/>
      <c r="AN20" s="181" t="str">
        <f t="shared" si="14"/>
        <v/>
      </c>
      <c r="AO20" s="517"/>
      <c r="AP20" s="518"/>
      <c r="AQ20" s="181" t="str">
        <f t="shared" si="15"/>
        <v/>
      </c>
      <c r="AR20" s="517"/>
      <c r="AS20" s="518"/>
      <c r="AT20" s="181" t="str">
        <f t="shared" si="16"/>
        <v/>
      </c>
      <c r="AU20" s="517"/>
      <c r="AV20" s="518"/>
      <c r="AW20" s="181" t="str">
        <f t="shared" si="17"/>
        <v/>
      </c>
      <c r="AX20" s="517"/>
      <c r="AY20" s="518"/>
      <c r="AZ20" s="181" t="str">
        <f t="shared" si="18"/>
        <v/>
      </c>
      <c r="BA20" s="517"/>
      <c r="BB20" s="518"/>
      <c r="BC20" s="181" t="str">
        <f t="shared" si="19"/>
        <v/>
      </c>
      <c r="BD20" s="517"/>
      <c r="BE20" s="518"/>
      <c r="BF20" s="181" t="str">
        <f t="shared" si="20"/>
        <v/>
      </c>
    </row>
    <row r="21" spans="1:58">
      <c r="A21" s="277" t="str">
        <f>'Class Summaries'!A18</f>
        <v>Student 13</v>
      </c>
      <c r="B21" s="179">
        <v>88</v>
      </c>
      <c r="C21" s="179">
        <v>100</v>
      </c>
      <c r="D21" s="181">
        <f t="shared" si="2"/>
        <v>0.88</v>
      </c>
      <c r="E21" s="179">
        <v>96</v>
      </c>
      <c r="F21" s="179">
        <v>100</v>
      </c>
      <c r="G21" s="181">
        <f t="shared" si="3"/>
        <v>0.96</v>
      </c>
      <c r="H21" s="517">
        <v>39</v>
      </c>
      <c r="I21" s="515">
        <v>52</v>
      </c>
      <c r="J21" s="181">
        <f t="shared" si="4"/>
        <v>0.75</v>
      </c>
      <c r="K21" s="517">
        <v>53</v>
      </c>
      <c r="L21" s="515">
        <v>54</v>
      </c>
      <c r="M21" s="181">
        <f t="shared" si="5"/>
        <v>0.98148148148148151</v>
      </c>
      <c r="N21" s="517">
        <v>45</v>
      </c>
      <c r="O21" s="515">
        <v>45</v>
      </c>
      <c r="P21" s="181">
        <f t="shared" si="6"/>
        <v>1</v>
      </c>
      <c r="Q21" s="517">
        <v>53</v>
      </c>
      <c r="R21" s="518">
        <v>56</v>
      </c>
      <c r="S21" s="181">
        <f t="shared" si="7"/>
        <v>0.9464285714285714</v>
      </c>
      <c r="T21" s="517"/>
      <c r="U21" s="518"/>
      <c r="V21" s="181" t="str">
        <f t="shared" si="8"/>
        <v/>
      </c>
      <c r="W21" s="517"/>
      <c r="X21" s="518"/>
      <c r="Y21" s="181" t="str">
        <f t="shared" si="9"/>
        <v/>
      </c>
      <c r="Z21" s="517"/>
      <c r="AA21" s="518"/>
      <c r="AB21" s="181" t="str">
        <f t="shared" si="10"/>
        <v/>
      </c>
      <c r="AC21" s="517"/>
      <c r="AD21" s="518"/>
      <c r="AE21" s="181" t="str">
        <f t="shared" si="11"/>
        <v/>
      </c>
      <c r="AF21" s="517"/>
      <c r="AG21" s="518"/>
      <c r="AH21" s="181" t="str">
        <f t="shared" si="12"/>
        <v/>
      </c>
      <c r="AI21" s="517"/>
      <c r="AJ21" s="518"/>
      <c r="AK21" s="181" t="str">
        <f t="shared" si="13"/>
        <v/>
      </c>
      <c r="AL21" s="517"/>
      <c r="AM21" s="518"/>
      <c r="AN21" s="181" t="str">
        <f t="shared" si="14"/>
        <v/>
      </c>
      <c r="AO21" s="517"/>
      <c r="AP21" s="518"/>
      <c r="AQ21" s="181" t="str">
        <f t="shared" si="15"/>
        <v/>
      </c>
      <c r="AR21" s="517"/>
      <c r="AS21" s="518"/>
      <c r="AT21" s="181" t="str">
        <f t="shared" si="16"/>
        <v/>
      </c>
      <c r="AU21" s="517"/>
      <c r="AV21" s="518"/>
      <c r="AW21" s="181" t="str">
        <f t="shared" si="17"/>
        <v/>
      </c>
      <c r="AX21" s="517"/>
      <c r="AY21" s="518"/>
      <c r="AZ21" s="181" t="str">
        <f t="shared" si="18"/>
        <v/>
      </c>
      <c r="BA21" s="517"/>
      <c r="BB21" s="518"/>
      <c r="BC21" s="181" t="str">
        <f t="shared" si="19"/>
        <v/>
      </c>
      <c r="BD21" s="517"/>
      <c r="BE21" s="518"/>
      <c r="BF21" s="181" t="str">
        <f t="shared" si="20"/>
        <v/>
      </c>
    </row>
    <row r="22" spans="1:58">
      <c r="A22" s="277" t="str">
        <f>'Class Summaries'!A19</f>
        <v>Student 14</v>
      </c>
      <c r="B22" s="179">
        <v>89</v>
      </c>
      <c r="C22" s="179">
        <v>100</v>
      </c>
      <c r="D22" s="181">
        <f t="shared" si="2"/>
        <v>0.89</v>
      </c>
      <c r="E22" s="179">
        <v>93</v>
      </c>
      <c r="F22" s="179">
        <v>100</v>
      </c>
      <c r="G22" s="181">
        <f t="shared" si="3"/>
        <v>0.93</v>
      </c>
      <c r="H22" s="517">
        <v>50</v>
      </c>
      <c r="I22" s="515">
        <v>52</v>
      </c>
      <c r="J22" s="181">
        <f t="shared" si="4"/>
        <v>0.96153846153846156</v>
      </c>
      <c r="K22" s="517">
        <v>54</v>
      </c>
      <c r="L22" s="515">
        <v>54</v>
      </c>
      <c r="M22" s="181">
        <f t="shared" si="5"/>
        <v>1</v>
      </c>
      <c r="N22" s="517">
        <v>45</v>
      </c>
      <c r="O22" s="515">
        <v>45</v>
      </c>
      <c r="P22" s="181">
        <f t="shared" si="6"/>
        <v>1</v>
      </c>
      <c r="Q22" s="517">
        <v>55</v>
      </c>
      <c r="R22" s="518">
        <v>56</v>
      </c>
      <c r="S22" s="181">
        <f t="shared" si="7"/>
        <v>0.9821428571428571</v>
      </c>
      <c r="T22" s="517"/>
      <c r="U22" s="518"/>
      <c r="V22" s="181" t="str">
        <f t="shared" si="8"/>
        <v/>
      </c>
      <c r="W22" s="517"/>
      <c r="X22" s="518"/>
      <c r="Y22" s="181" t="str">
        <f t="shared" si="9"/>
        <v/>
      </c>
      <c r="Z22" s="517"/>
      <c r="AA22" s="518"/>
      <c r="AB22" s="181" t="str">
        <f t="shared" si="10"/>
        <v/>
      </c>
      <c r="AC22" s="517"/>
      <c r="AD22" s="518"/>
      <c r="AE22" s="181" t="str">
        <f t="shared" si="11"/>
        <v/>
      </c>
      <c r="AF22" s="517"/>
      <c r="AG22" s="518"/>
      <c r="AH22" s="181" t="str">
        <f t="shared" si="12"/>
        <v/>
      </c>
      <c r="AI22" s="517"/>
      <c r="AJ22" s="518"/>
      <c r="AK22" s="181" t="str">
        <f t="shared" si="13"/>
        <v/>
      </c>
      <c r="AL22" s="517"/>
      <c r="AM22" s="518"/>
      <c r="AN22" s="181" t="str">
        <f t="shared" si="14"/>
        <v/>
      </c>
      <c r="AO22" s="517"/>
      <c r="AP22" s="518"/>
      <c r="AQ22" s="181" t="str">
        <f t="shared" si="15"/>
        <v/>
      </c>
      <c r="AR22" s="517"/>
      <c r="AS22" s="518"/>
      <c r="AT22" s="181" t="str">
        <f t="shared" si="16"/>
        <v/>
      </c>
      <c r="AU22" s="517"/>
      <c r="AV22" s="518"/>
      <c r="AW22" s="181" t="str">
        <f t="shared" si="17"/>
        <v/>
      </c>
      <c r="AX22" s="517"/>
      <c r="AY22" s="518"/>
      <c r="AZ22" s="181" t="str">
        <f t="shared" si="18"/>
        <v/>
      </c>
      <c r="BA22" s="517"/>
      <c r="BB22" s="518"/>
      <c r="BC22" s="181" t="str">
        <f t="shared" si="19"/>
        <v/>
      </c>
      <c r="BD22" s="517"/>
      <c r="BE22" s="518"/>
      <c r="BF22" s="181" t="str">
        <f t="shared" si="20"/>
        <v/>
      </c>
    </row>
    <row r="23" spans="1:58">
      <c r="A23" s="277" t="str">
        <f>'Class Summaries'!A20</f>
        <v>Student 15</v>
      </c>
      <c r="B23" s="179">
        <v>96</v>
      </c>
      <c r="C23" s="179">
        <v>100</v>
      </c>
      <c r="D23" s="181">
        <f t="shared" si="2"/>
        <v>0.96</v>
      </c>
      <c r="E23" s="179">
        <v>99</v>
      </c>
      <c r="F23" s="179">
        <v>100</v>
      </c>
      <c r="G23" s="181">
        <f t="shared" si="3"/>
        <v>0.99</v>
      </c>
      <c r="H23" s="517">
        <v>48</v>
      </c>
      <c r="I23" s="515">
        <v>52</v>
      </c>
      <c r="J23" s="181">
        <f t="shared" si="4"/>
        <v>0.92307692307692313</v>
      </c>
      <c r="K23" s="517">
        <v>54</v>
      </c>
      <c r="L23" s="515">
        <v>54</v>
      </c>
      <c r="M23" s="181">
        <f t="shared" si="5"/>
        <v>1</v>
      </c>
      <c r="N23" s="517">
        <v>45</v>
      </c>
      <c r="O23" s="515">
        <v>45</v>
      </c>
      <c r="P23" s="181">
        <f t="shared" si="6"/>
        <v>1</v>
      </c>
      <c r="Q23" s="517">
        <v>56</v>
      </c>
      <c r="R23" s="518">
        <v>56</v>
      </c>
      <c r="S23" s="181">
        <f t="shared" si="7"/>
        <v>1</v>
      </c>
      <c r="T23" s="517"/>
      <c r="U23" s="518"/>
      <c r="V23" s="181" t="str">
        <f t="shared" si="8"/>
        <v/>
      </c>
      <c r="W23" s="517"/>
      <c r="X23" s="518"/>
      <c r="Y23" s="181" t="str">
        <f t="shared" si="9"/>
        <v/>
      </c>
      <c r="Z23" s="517"/>
      <c r="AA23" s="518"/>
      <c r="AB23" s="181" t="str">
        <f t="shared" si="10"/>
        <v/>
      </c>
      <c r="AC23" s="517"/>
      <c r="AD23" s="518"/>
      <c r="AE23" s="181" t="str">
        <f t="shared" si="11"/>
        <v/>
      </c>
      <c r="AF23" s="517"/>
      <c r="AG23" s="518"/>
      <c r="AH23" s="181" t="str">
        <f t="shared" si="12"/>
        <v/>
      </c>
      <c r="AI23" s="517"/>
      <c r="AJ23" s="518"/>
      <c r="AK23" s="181" t="str">
        <f t="shared" si="13"/>
        <v/>
      </c>
      <c r="AL23" s="517"/>
      <c r="AM23" s="518"/>
      <c r="AN23" s="181" t="str">
        <f t="shared" si="14"/>
        <v/>
      </c>
      <c r="AO23" s="517"/>
      <c r="AP23" s="518"/>
      <c r="AQ23" s="181" t="str">
        <f t="shared" si="15"/>
        <v/>
      </c>
      <c r="AR23" s="517"/>
      <c r="AS23" s="518"/>
      <c r="AT23" s="181" t="str">
        <f t="shared" si="16"/>
        <v/>
      </c>
      <c r="AU23" s="517"/>
      <c r="AV23" s="518"/>
      <c r="AW23" s="181" t="str">
        <f t="shared" si="17"/>
        <v/>
      </c>
      <c r="AX23" s="517"/>
      <c r="AY23" s="518"/>
      <c r="AZ23" s="181" t="str">
        <f t="shared" si="18"/>
        <v/>
      </c>
      <c r="BA23" s="517"/>
      <c r="BB23" s="518"/>
      <c r="BC23" s="181" t="str">
        <f t="shared" si="19"/>
        <v/>
      </c>
      <c r="BD23" s="517"/>
      <c r="BE23" s="518"/>
      <c r="BF23" s="181" t="str">
        <f t="shared" si="20"/>
        <v/>
      </c>
    </row>
    <row r="24" spans="1:58">
      <c r="A24" s="277"/>
      <c r="B24" s="179"/>
      <c r="C24" s="179"/>
      <c r="D24" s="181" t="str">
        <f>IF(SUM(B24)=0,"",SUM(B24/C24))</f>
        <v/>
      </c>
      <c r="E24" s="179"/>
      <c r="F24" s="179"/>
      <c r="G24" s="181" t="str">
        <f>IF(SUM(E24)=0,"",SUM(E24/F24))</f>
        <v/>
      </c>
      <c r="H24" s="517"/>
      <c r="I24" s="518"/>
      <c r="J24" s="181" t="str">
        <f>IF(SUM(H24)=0,"",SUM(H24/I24))</f>
        <v/>
      </c>
      <c r="K24" s="517"/>
      <c r="L24" s="518"/>
      <c r="M24" s="181" t="str">
        <f>IF(SUM(K24)=0,"",SUM(K24/L24))</f>
        <v/>
      </c>
      <c r="N24" s="517"/>
      <c r="O24" s="518"/>
      <c r="P24" s="181" t="str">
        <f>IF(SUM(N24)=0,"",SUM(N24/O24))</f>
        <v/>
      </c>
      <c r="Q24" s="517"/>
      <c r="R24" s="518"/>
      <c r="S24" s="181" t="str">
        <f>IF(SUM(Q24)=0,"",SUM(Q24/R24))</f>
        <v/>
      </c>
      <c r="T24" s="517"/>
      <c r="U24" s="518"/>
      <c r="V24" s="181" t="str">
        <f>IF(SUM(T24)=0,"",SUM(T24/U24))</f>
        <v/>
      </c>
      <c r="W24" s="517"/>
      <c r="X24" s="518"/>
      <c r="Y24" s="181" t="str">
        <f>IF(SUM(W24)=0,"",SUM(W24/X24))</f>
        <v/>
      </c>
      <c r="Z24" s="517"/>
      <c r="AA24" s="518"/>
      <c r="AB24" s="181" t="str">
        <f>IF(SUM(Z24)=0,"",SUM(Z24/AA24))</f>
        <v/>
      </c>
      <c r="AC24" s="517"/>
      <c r="AD24" s="518"/>
      <c r="AE24" s="181" t="str">
        <f>IF(SUM(AC24)=0,"",SUM(AC24/AD24))</f>
        <v/>
      </c>
      <c r="AF24" s="517"/>
      <c r="AG24" s="518"/>
      <c r="AH24" s="181" t="str">
        <f>IF(SUM(AF24)=0,"",SUM(AF24/AG24))</f>
        <v/>
      </c>
      <c r="AI24" s="517"/>
      <c r="AJ24" s="518"/>
      <c r="AK24" s="181" t="str">
        <f>IF(SUM(AI24)=0,"",SUM(AI24/AJ24))</f>
        <v/>
      </c>
      <c r="AL24" s="517"/>
      <c r="AM24" s="518"/>
      <c r="AN24" s="181" t="str">
        <f>IF(SUM(AL24)=0,"",SUM(AL24/AM24))</f>
        <v/>
      </c>
      <c r="AO24" s="517"/>
      <c r="AP24" s="518"/>
      <c r="AQ24" s="181" t="str">
        <f>IF(SUM(AO24)=0,"",SUM(AO24/AP24))</f>
        <v/>
      </c>
      <c r="AR24" s="517"/>
      <c r="AS24" s="518"/>
      <c r="AT24" s="181" t="str">
        <f>IF(SUM(AR24)=0,"",SUM(AR24/AS24))</f>
        <v/>
      </c>
      <c r="AU24" s="517"/>
      <c r="AV24" s="518"/>
      <c r="AW24" s="181" t="str">
        <f>IF(SUM(AU24)=0,"",SUM(AU24/AV24))</f>
        <v/>
      </c>
      <c r="AX24" s="517"/>
      <c r="AY24" s="518"/>
      <c r="AZ24" s="181" t="str">
        <f>IF(SUM(AX24)=0,"",SUM(AX24/AY24))</f>
        <v/>
      </c>
      <c r="BA24" s="517"/>
      <c r="BB24" s="518"/>
      <c r="BC24" s="181" t="str">
        <f>IF(SUM(BA24)=0,"",SUM(BA24/BB24))</f>
        <v/>
      </c>
      <c r="BD24" s="517"/>
      <c r="BE24" s="518"/>
      <c r="BF24" s="181" t="str">
        <f>IF(SUM(BD24)=0,"",SUM(BD24/BE24))</f>
        <v/>
      </c>
    </row>
    <row r="25" spans="1:58">
      <c r="A25" s="277"/>
      <c r="B25" s="179"/>
      <c r="C25" s="179"/>
      <c r="D25" s="181" t="str">
        <f t="shared" si="2"/>
        <v/>
      </c>
      <c r="E25" s="179"/>
      <c r="F25" s="179"/>
      <c r="G25" s="181" t="str">
        <f t="shared" si="3"/>
        <v/>
      </c>
      <c r="H25" s="517"/>
      <c r="I25" s="518"/>
      <c r="J25" s="181" t="str">
        <f t="shared" si="4"/>
        <v/>
      </c>
      <c r="K25" s="517"/>
      <c r="L25" s="518"/>
      <c r="M25" s="181" t="str">
        <f t="shared" si="5"/>
        <v/>
      </c>
      <c r="N25" s="517"/>
      <c r="O25" s="518"/>
      <c r="P25" s="181" t="str">
        <f t="shared" si="6"/>
        <v/>
      </c>
      <c r="Q25" s="517"/>
      <c r="R25" s="518"/>
      <c r="S25" s="181" t="str">
        <f t="shared" si="7"/>
        <v/>
      </c>
      <c r="T25" s="517"/>
      <c r="U25" s="518"/>
      <c r="V25" s="181" t="str">
        <f t="shared" si="8"/>
        <v/>
      </c>
      <c r="W25" s="517"/>
      <c r="X25" s="518"/>
      <c r="Y25" s="181" t="str">
        <f t="shared" si="9"/>
        <v/>
      </c>
      <c r="Z25" s="517"/>
      <c r="AA25" s="518"/>
      <c r="AB25" s="181" t="str">
        <f t="shared" si="10"/>
        <v/>
      </c>
      <c r="AC25" s="517"/>
      <c r="AD25" s="518"/>
      <c r="AE25" s="181" t="str">
        <f t="shared" si="11"/>
        <v/>
      </c>
      <c r="AF25" s="517"/>
      <c r="AG25" s="518"/>
      <c r="AH25" s="181" t="str">
        <f t="shared" si="12"/>
        <v/>
      </c>
      <c r="AI25" s="517"/>
      <c r="AJ25" s="518"/>
      <c r="AK25" s="181" t="str">
        <f t="shared" si="13"/>
        <v/>
      </c>
      <c r="AL25" s="517"/>
      <c r="AM25" s="518"/>
      <c r="AN25" s="181" t="str">
        <f t="shared" si="14"/>
        <v/>
      </c>
      <c r="AO25" s="517"/>
      <c r="AP25" s="518"/>
      <c r="AQ25" s="181" t="str">
        <f t="shared" si="15"/>
        <v/>
      </c>
      <c r="AR25" s="517"/>
      <c r="AS25" s="518"/>
      <c r="AT25" s="181" t="str">
        <f t="shared" si="16"/>
        <v/>
      </c>
      <c r="AU25" s="517"/>
      <c r="AV25" s="518"/>
      <c r="AW25" s="181" t="str">
        <f t="shared" si="17"/>
        <v/>
      </c>
      <c r="AX25" s="517"/>
      <c r="AY25" s="518"/>
      <c r="AZ25" s="181" t="str">
        <f t="shared" si="18"/>
        <v/>
      </c>
      <c r="BA25" s="517"/>
      <c r="BB25" s="518"/>
      <c r="BC25" s="181" t="str">
        <f t="shared" si="19"/>
        <v/>
      </c>
      <c r="BD25" s="517"/>
      <c r="BE25" s="518"/>
      <c r="BF25" s="181" t="str">
        <f t="shared" si="20"/>
        <v/>
      </c>
    </row>
    <row r="26" spans="1:58">
      <c r="A26" s="277"/>
      <c r="B26" s="179"/>
      <c r="C26" s="179"/>
      <c r="D26" s="181" t="str">
        <f t="shared" si="2"/>
        <v/>
      </c>
      <c r="E26" s="179"/>
      <c r="F26" s="179"/>
      <c r="G26" s="181" t="str">
        <f t="shared" si="3"/>
        <v/>
      </c>
      <c r="H26" s="517"/>
      <c r="I26" s="518"/>
      <c r="J26" s="181" t="str">
        <f t="shared" si="4"/>
        <v/>
      </c>
      <c r="K26" s="517"/>
      <c r="L26" s="518"/>
      <c r="M26" s="181" t="str">
        <f t="shared" si="5"/>
        <v/>
      </c>
      <c r="N26" s="517"/>
      <c r="O26" s="518"/>
      <c r="P26" s="181" t="str">
        <f t="shared" si="6"/>
        <v/>
      </c>
      <c r="Q26" s="517"/>
      <c r="R26" s="518"/>
      <c r="S26" s="181" t="str">
        <f t="shared" si="7"/>
        <v/>
      </c>
      <c r="T26" s="517"/>
      <c r="U26" s="518"/>
      <c r="V26" s="181" t="str">
        <f t="shared" si="8"/>
        <v/>
      </c>
      <c r="W26" s="517"/>
      <c r="X26" s="518"/>
      <c r="Y26" s="181" t="str">
        <f t="shared" si="9"/>
        <v/>
      </c>
      <c r="Z26" s="517"/>
      <c r="AA26" s="518"/>
      <c r="AB26" s="181" t="str">
        <f t="shared" si="10"/>
        <v/>
      </c>
      <c r="AC26" s="517"/>
      <c r="AD26" s="518"/>
      <c r="AE26" s="181" t="str">
        <f t="shared" si="11"/>
        <v/>
      </c>
      <c r="AF26" s="517"/>
      <c r="AG26" s="518"/>
      <c r="AH26" s="181" t="str">
        <f t="shared" si="12"/>
        <v/>
      </c>
      <c r="AI26" s="517"/>
      <c r="AJ26" s="518"/>
      <c r="AK26" s="181" t="str">
        <f t="shared" si="13"/>
        <v/>
      </c>
      <c r="AL26" s="517"/>
      <c r="AM26" s="518"/>
      <c r="AN26" s="181" t="str">
        <f t="shared" si="14"/>
        <v/>
      </c>
      <c r="AO26" s="517"/>
      <c r="AP26" s="518"/>
      <c r="AQ26" s="181" t="str">
        <f t="shared" si="15"/>
        <v/>
      </c>
      <c r="AR26" s="517"/>
      <c r="AS26" s="518"/>
      <c r="AT26" s="181" t="str">
        <f t="shared" si="16"/>
        <v/>
      </c>
      <c r="AU26" s="517"/>
      <c r="AV26" s="518"/>
      <c r="AW26" s="181" t="str">
        <f t="shared" si="17"/>
        <v/>
      </c>
      <c r="AX26" s="517"/>
      <c r="AY26" s="518"/>
      <c r="AZ26" s="181" t="str">
        <f t="shared" si="18"/>
        <v/>
      </c>
      <c r="BA26" s="517"/>
      <c r="BB26" s="518"/>
      <c r="BC26" s="181" t="str">
        <f t="shared" si="19"/>
        <v/>
      </c>
      <c r="BD26" s="517"/>
      <c r="BE26" s="518"/>
      <c r="BF26" s="181" t="str">
        <f t="shared" si="20"/>
        <v/>
      </c>
    </row>
    <row r="27" spans="1:58">
      <c r="A27" s="287" t="str">
        <f>IF(ISBLANK('Class Summaries'!A27)," ",'Class Summaries'!A27)</f>
        <v xml:space="preserve"> </v>
      </c>
      <c r="B27" s="179"/>
      <c r="C27" s="179"/>
      <c r="D27" s="181" t="str">
        <f t="shared" si="2"/>
        <v/>
      </c>
      <c r="E27" s="179"/>
      <c r="F27" s="179"/>
      <c r="G27" s="181" t="str">
        <f t="shared" si="3"/>
        <v/>
      </c>
      <c r="H27" s="517"/>
      <c r="I27" s="518"/>
      <c r="J27" s="181" t="str">
        <f t="shared" si="4"/>
        <v/>
      </c>
      <c r="K27" s="517"/>
      <c r="L27" s="518"/>
      <c r="M27" s="181" t="str">
        <f t="shared" si="5"/>
        <v/>
      </c>
      <c r="N27" s="517"/>
      <c r="O27" s="518"/>
      <c r="P27" s="181" t="str">
        <f t="shared" si="6"/>
        <v/>
      </c>
      <c r="Q27" s="517"/>
      <c r="R27" s="518"/>
      <c r="S27" s="181" t="str">
        <f t="shared" si="7"/>
        <v/>
      </c>
      <c r="T27" s="517"/>
      <c r="U27" s="518"/>
      <c r="V27" s="181" t="str">
        <f t="shared" si="8"/>
        <v/>
      </c>
      <c r="W27" s="517"/>
      <c r="X27" s="518"/>
      <c r="Y27" s="181" t="str">
        <f t="shared" si="9"/>
        <v/>
      </c>
      <c r="Z27" s="517"/>
      <c r="AA27" s="518"/>
      <c r="AB27" s="181" t="str">
        <f t="shared" si="10"/>
        <v/>
      </c>
      <c r="AC27" s="517"/>
      <c r="AD27" s="518"/>
      <c r="AE27" s="181" t="str">
        <f t="shared" si="11"/>
        <v/>
      </c>
      <c r="AF27" s="517"/>
      <c r="AG27" s="518"/>
      <c r="AH27" s="181" t="str">
        <f t="shared" si="12"/>
        <v/>
      </c>
      <c r="AI27" s="517"/>
      <c r="AJ27" s="518"/>
      <c r="AK27" s="181" t="str">
        <f t="shared" si="13"/>
        <v/>
      </c>
      <c r="AL27" s="517"/>
      <c r="AM27" s="518"/>
      <c r="AN27" s="181" t="str">
        <f t="shared" si="14"/>
        <v/>
      </c>
      <c r="AO27" s="517"/>
      <c r="AP27" s="518"/>
      <c r="AQ27" s="181" t="str">
        <f t="shared" si="15"/>
        <v/>
      </c>
      <c r="AR27" s="517"/>
      <c r="AS27" s="518"/>
      <c r="AT27" s="181" t="str">
        <f t="shared" si="16"/>
        <v/>
      </c>
      <c r="AU27" s="517"/>
      <c r="AV27" s="518"/>
      <c r="AW27" s="181" t="str">
        <f t="shared" si="17"/>
        <v/>
      </c>
      <c r="AX27" s="517"/>
      <c r="AY27" s="518"/>
      <c r="AZ27" s="181" t="str">
        <f t="shared" si="18"/>
        <v/>
      </c>
      <c r="BA27" s="517"/>
      <c r="BB27" s="518"/>
      <c r="BC27" s="181" t="str">
        <f t="shared" si="19"/>
        <v/>
      </c>
      <c r="BD27" s="517"/>
      <c r="BE27" s="518"/>
      <c r="BF27" s="181" t="str">
        <f t="shared" si="20"/>
        <v/>
      </c>
    </row>
    <row r="28" spans="1:58">
      <c r="A28" s="287" t="str">
        <f>IF(ISBLANK('Class Summaries'!A28)," ",'Class Summaries'!A28)</f>
        <v xml:space="preserve"> </v>
      </c>
      <c r="B28" s="179"/>
      <c r="C28" s="179"/>
      <c r="D28" s="181" t="str">
        <f t="shared" si="2"/>
        <v/>
      </c>
      <c r="E28" s="179"/>
      <c r="F28" s="179"/>
      <c r="G28" s="181" t="str">
        <f t="shared" si="3"/>
        <v/>
      </c>
      <c r="H28" s="517"/>
      <c r="I28" s="518"/>
      <c r="J28" s="181" t="str">
        <f t="shared" si="4"/>
        <v/>
      </c>
      <c r="K28" s="517"/>
      <c r="L28" s="518"/>
      <c r="M28" s="181" t="str">
        <f t="shared" si="5"/>
        <v/>
      </c>
      <c r="N28" s="517"/>
      <c r="O28" s="518"/>
      <c r="P28" s="181" t="str">
        <f t="shared" si="6"/>
        <v/>
      </c>
      <c r="Q28" s="517"/>
      <c r="R28" s="518"/>
      <c r="S28" s="181" t="str">
        <f t="shared" si="7"/>
        <v/>
      </c>
      <c r="T28" s="517"/>
      <c r="U28" s="518"/>
      <c r="V28" s="181" t="str">
        <f t="shared" si="8"/>
        <v/>
      </c>
      <c r="W28" s="517"/>
      <c r="X28" s="518"/>
      <c r="Y28" s="181" t="str">
        <f t="shared" si="9"/>
        <v/>
      </c>
      <c r="Z28" s="517"/>
      <c r="AA28" s="518"/>
      <c r="AB28" s="181" t="str">
        <f t="shared" si="10"/>
        <v/>
      </c>
      <c r="AC28" s="517"/>
      <c r="AD28" s="518"/>
      <c r="AE28" s="181" t="str">
        <f t="shared" si="11"/>
        <v/>
      </c>
      <c r="AF28" s="517"/>
      <c r="AG28" s="518"/>
      <c r="AH28" s="181" t="str">
        <f t="shared" si="12"/>
        <v/>
      </c>
      <c r="AI28" s="517"/>
      <c r="AJ28" s="518"/>
      <c r="AK28" s="181" t="str">
        <f t="shared" si="13"/>
        <v/>
      </c>
      <c r="AL28" s="517"/>
      <c r="AM28" s="518"/>
      <c r="AN28" s="181" t="str">
        <f t="shared" si="14"/>
        <v/>
      </c>
      <c r="AO28" s="517"/>
      <c r="AP28" s="518"/>
      <c r="AQ28" s="181" t="str">
        <f t="shared" si="15"/>
        <v/>
      </c>
      <c r="AR28" s="517"/>
      <c r="AS28" s="518"/>
      <c r="AT28" s="181" t="str">
        <f t="shared" si="16"/>
        <v/>
      </c>
      <c r="AU28" s="517"/>
      <c r="AV28" s="518"/>
      <c r="AW28" s="181" t="str">
        <f t="shared" si="17"/>
        <v/>
      </c>
      <c r="AX28" s="517"/>
      <c r="AY28" s="518"/>
      <c r="AZ28" s="181" t="str">
        <f t="shared" si="18"/>
        <v/>
      </c>
      <c r="BA28" s="517"/>
      <c r="BB28" s="518"/>
      <c r="BC28" s="181" t="str">
        <f t="shared" si="19"/>
        <v/>
      </c>
      <c r="BD28" s="517"/>
      <c r="BE28" s="518"/>
      <c r="BF28" s="181" t="str">
        <f t="shared" si="20"/>
        <v/>
      </c>
    </row>
    <row r="29" spans="1:58">
      <c r="A29" s="287" t="str">
        <f>IF(ISBLANK('Class Summaries'!A29)," ",'Class Summaries'!A29)</f>
        <v xml:space="preserve"> </v>
      </c>
      <c r="B29" s="179"/>
      <c r="C29" s="179"/>
      <c r="D29" s="181" t="str">
        <f t="shared" si="2"/>
        <v/>
      </c>
      <c r="E29" s="179"/>
      <c r="F29" s="179"/>
      <c r="G29" s="181" t="str">
        <f t="shared" si="3"/>
        <v/>
      </c>
      <c r="H29" s="517"/>
      <c r="I29" s="518"/>
      <c r="J29" s="181" t="str">
        <f t="shared" si="4"/>
        <v/>
      </c>
      <c r="K29" s="517"/>
      <c r="L29" s="518"/>
      <c r="M29" s="181" t="str">
        <f t="shared" si="5"/>
        <v/>
      </c>
      <c r="N29" s="517"/>
      <c r="O29" s="518"/>
      <c r="P29" s="181" t="str">
        <f t="shared" si="6"/>
        <v/>
      </c>
      <c r="Q29" s="517"/>
      <c r="R29" s="518"/>
      <c r="S29" s="181" t="str">
        <f t="shared" si="7"/>
        <v/>
      </c>
      <c r="T29" s="517"/>
      <c r="U29" s="518"/>
      <c r="V29" s="181" t="str">
        <f t="shared" si="8"/>
        <v/>
      </c>
      <c r="W29" s="517"/>
      <c r="X29" s="518"/>
      <c r="Y29" s="181" t="str">
        <f t="shared" si="9"/>
        <v/>
      </c>
      <c r="Z29" s="517"/>
      <c r="AA29" s="518"/>
      <c r="AB29" s="181" t="str">
        <f t="shared" si="10"/>
        <v/>
      </c>
      <c r="AC29" s="517"/>
      <c r="AD29" s="518"/>
      <c r="AE29" s="181" t="str">
        <f t="shared" si="11"/>
        <v/>
      </c>
      <c r="AF29" s="517"/>
      <c r="AG29" s="518"/>
      <c r="AH29" s="181" t="str">
        <f t="shared" si="12"/>
        <v/>
      </c>
      <c r="AI29" s="517"/>
      <c r="AJ29" s="518"/>
      <c r="AK29" s="181" t="str">
        <f t="shared" si="13"/>
        <v/>
      </c>
      <c r="AL29" s="517"/>
      <c r="AM29" s="518"/>
      <c r="AN29" s="181" t="str">
        <f t="shared" si="14"/>
        <v/>
      </c>
      <c r="AO29" s="517"/>
      <c r="AP29" s="518"/>
      <c r="AQ29" s="181" t="str">
        <f t="shared" si="15"/>
        <v/>
      </c>
      <c r="AR29" s="517"/>
      <c r="AS29" s="518"/>
      <c r="AT29" s="181" t="str">
        <f t="shared" si="16"/>
        <v/>
      </c>
      <c r="AU29" s="517"/>
      <c r="AV29" s="518"/>
      <c r="AW29" s="181" t="str">
        <f t="shared" si="17"/>
        <v/>
      </c>
      <c r="AX29" s="517"/>
      <c r="AY29" s="518"/>
      <c r="AZ29" s="181" t="str">
        <f t="shared" si="18"/>
        <v/>
      </c>
      <c r="BA29" s="517"/>
      <c r="BB29" s="518"/>
      <c r="BC29" s="181" t="str">
        <f t="shared" si="19"/>
        <v/>
      </c>
      <c r="BD29" s="517"/>
      <c r="BE29" s="518"/>
      <c r="BF29" s="181" t="str">
        <f t="shared" si="20"/>
        <v/>
      </c>
    </row>
    <row r="30" spans="1:58">
      <c r="A30" s="287" t="str">
        <f>IF(ISBLANK('Class Summaries'!A30)," ",'Class Summaries'!A30)</f>
        <v xml:space="preserve"> </v>
      </c>
      <c r="B30" s="179"/>
      <c r="C30" s="179"/>
      <c r="D30" s="181" t="str">
        <f t="shared" si="2"/>
        <v/>
      </c>
      <c r="E30" s="179"/>
      <c r="F30" s="179"/>
      <c r="G30" s="181" t="str">
        <f t="shared" si="3"/>
        <v/>
      </c>
      <c r="H30" s="517"/>
      <c r="I30" s="518"/>
      <c r="J30" s="181" t="str">
        <f t="shared" si="4"/>
        <v/>
      </c>
      <c r="K30" s="517"/>
      <c r="L30" s="518"/>
      <c r="M30" s="181" t="str">
        <f t="shared" si="5"/>
        <v/>
      </c>
      <c r="N30" s="517"/>
      <c r="O30" s="518"/>
      <c r="P30" s="181" t="str">
        <f t="shared" si="6"/>
        <v/>
      </c>
      <c r="Q30" s="517"/>
      <c r="R30" s="518"/>
      <c r="S30" s="181" t="str">
        <f t="shared" si="7"/>
        <v/>
      </c>
      <c r="T30" s="517"/>
      <c r="U30" s="518"/>
      <c r="V30" s="181" t="str">
        <f t="shared" si="8"/>
        <v/>
      </c>
      <c r="W30" s="517"/>
      <c r="X30" s="518"/>
      <c r="Y30" s="181" t="str">
        <f t="shared" si="9"/>
        <v/>
      </c>
      <c r="Z30" s="517"/>
      <c r="AA30" s="518"/>
      <c r="AB30" s="181" t="str">
        <f t="shared" si="10"/>
        <v/>
      </c>
      <c r="AC30" s="517"/>
      <c r="AD30" s="518"/>
      <c r="AE30" s="181" t="str">
        <f t="shared" si="11"/>
        <v/>
      </c>
      <c r="AF30" s="517"/>
      <c r="AG30" s="518"/>
      <c r="AH30" s="181" t="str">
        <f t="shared" si="12"/>
        <v/>
      </c>
      <c r="AI30" s="517"/>
      <c r="AJ30" s="518"/>
      <c r="AK30" s="181" t="str">
        <f t="shared" si="13"/>
        <v/>
      </c>
      <c r="AL30" s="517"/>
      <c r="AM30" s="518"/>
      <c r="AN30" s="181" t="str">
        <f t="shared" si="14"/>
        <v/>
      </c>
      <c r="AO30" s="517"/>
      <c r="AP30" s="518"/>
      <c r="AQ30" s="181" t="str">
        <f t="shared" si="15"/>
        <v/>
      </c>
      <c r="AR30" s="517"/>
      <c r="AS30" s="518"/>
      <c r="AT30" s="181" t="str">
        <f t="shared" si="16"/>
        <v/>
      </c>
      <c r="AU30" s="517"/>
      <c r="AV30" s="518"/>
      <c r="AW30" s="181" t="str">
        <f t="shared" si="17"/>
        <v/>
      </c>
      <c r="AX30" s="517"/>
      <c r="AY30" s="518"/>
      <c r="AZ30" s="181" t="str">
        <f t="shared" si="18"/>
        <v/>
      </c>
      <c r="BA30" s="517"/>
      <c r="BB30" s="518"/>
      <c r="BC30" s="181" t="str">
        <f t="shared" si="19"/>
        <v/>
      </c>
      <c r="BD30" s="517"/>
      <c r="BE30" s="518"/>
      <c r="BF30" s="181" t="str">
        <f t="shared" si="20"/>
        <v/>
      </c>
    </row>
    <row r="31" spans="1:58" ht="17" thickBot="1">
      <c r="A31" s="287" t="str">
        <f>IF(ISBLANK('Class Summaries'!A31)," ",'Class Summaries'!A31)</f>
        <v xml:space="preserve"> </v>
      </c>
      <c r="B31" s="183"/>
      <c r="C31" s="183"/>
      <c r="D31" s="184" t="str">
        <f>IF(SUM(B31)=0,"",SUM(B31/C31))</f>
        <v/>
      </c>
      <c r="E31" s="183"/>
      <c r="F31" s="183"/>
      <c r="G31" s="184" t="str">
        <f>IF(SUM(E31)=0,"",SUM(E31/F31))</f>
        <v/>
      </c>
      <c r="H31" s="520"/>
      <c r="I31" s="521"/>
      <c r="J31" s="184" t="str">
        <f>IF(SUM(H31)=0,"",SUM(H31/I31))</f>
        <v/>
      </c>
      <c r="K31" s="520"/>
      <c r="L31" s="521"/>
      <c r="M31" s="184" t="str">
        <f>IF(SUM(K31)=0,"",SUM(K31/L31))</f>
        <v/>
      </c>
      <c r="N31" s="520"/>
      <c r="O31" s="521"/>
      <c r="P31" s="184" t="str">
        <f>IF(SUM(N31)=0,"",SUM(N31/O31))</f>
        <v/>
      </c>
      <c r="Q31" s="520"/>
      <c r="R31" s="521"/>
      <c r="S31" s="184" t="str">
        <f>IF(SUM(Q31)=0,"",SUM(Q31/R31))</f>
        <v/>
      </c>
      <c r="T31" s="520"/>
      <c r="U31" s="521"/>
      <c r="V31" s="184" t="str">
        <f>IF(SUM(T31)=0,"",SUM(T31/U31))</f>
        <v/>
      </c>
      <c r="W31" s="520"/>
      <c r="X31" s="521"/>
      <c r="Y31" s="184" t="str">
        <f>IF(SUM(W31)=0,"",SUM(W31/X31))</f>
        <v/>
      </c>
      <c r="Z31" s="520"/>
      <c r="AA31" s="521"/>
      <c r="AB31" s="184" t="str">
        <f>IF(SUM(Z31)=0,"",SUM(Z31/AA31))</f>
        <v/>
      </c>
      <c r="AC31" s="520"/>
      <c r="AD31" s="521"/>
      <c r="AE31" s="184" t="str">
        <f>IF(SUM(AC31)=0,"",SUM(AC31/AD31))</f>
        <v/>
      </c>
      <c r="AF31" s="520"/>
      <c r="AG31" s="521"/>
      <c r="AH31" s="184" t="str">
        <f>IF(SUM(AF31)=0,"",SUM(AF31/AG31))</f>
        <v/>
      </c>
      <c r="AI31" s="520"/>
      <c r="AJ31" s="521"/>
      <c r="AK31" s="184" t="str">
        <f>IF(SUM(AI31)=0,"",SUM(AI31/AJ31))</f>
        <v/>
      </c>
      <c r="AL31" s="520"/>
      <c r="AM31" s="521"/>
      <c r="AN31" s="184" t="str">
        <f>IF(SUM(AL31)=0,"",SUM(AL31/AM31))</f>
        <v/>
      </c>
      <c r="AO31" s="520"/>
      <c r="AP31" s="521"/>
      <c r="AQ31" s="184" t="str">
        <f>IF(SUM(AO31)=0,"",SUM(AO31/AP31))</f>
        <v/>
      </c>
      <c r="AR31" s="520"/>
      <c r="AS31" s="521"/>
      <c r="AT31" s="184" t="str">
        <f>IF(SUM(AR31)=0,"",SUM(AR31/AS31))</f>
        <v/>
      </c>
      <c r="AU31" s="520"/>
      <c r="AV31" s="521"/>
      <c r="AW31" s="184" t="str">
        <f>IF(SUM(AU31)=0,"",SUM(AU31/AV31))</f>
        <v/>
      </c>
      <c r="AX31" s="520"/>
      <c r="AY31" s="521"/>
      <c r="AZ31" s="184" t="str">
        <f>IF(SUM(AX31)=0,"",SUM(AX31/AY31))</f>
        <v/>
      </c>
      <c r="BA31" s="520"/>
      <c r="BB31" s="521"/>
      <c r="BC31" s="184" t="str">
        <f>IF(SUM(BA31)=0,"",SUM(BA31/BB31))</f>
        <v/>
      </c>
      <c r="BD31" s="520"/>
      <c r="BE31" s="521"/>
      <c r="BF31" s="184" t="str">
        <f>IF(SUM(BD31)=0,"",SUM(BD31/BE31))</f>
        <v/>
      </c>
    </row>
  </sheetData>
  <sheetProtection algorithmName="SHA-512" hashValue="7vxaT+mvzwA7ni45EmSrywYvq8+TUDcebvErRbZOASnOyXbQGx6Y1hL8NIUNsHLdJXMo9iiBjmRXTLOsFPZ+ww==" saltValue="XZf3Nf3JZiUAdxRgBf+UPg==" spinCount="100000" sheet="1" insertHyperlinks="0" selectLockedCells="1"/>
  <mergeCells count="65">
    <mergeCell ref="B1:M1"/>
    <mergeCell ref="N1:Y1"/>
    <mergeCell ref="Z1:AK1"/>
    <mergeCell ref="AL1:AW1"/>
    <mergeCell ref="AX1:BF1"/>
    <mergeCell ref="A1:A2"/>
    <mergeCell ref="B2:AE2"/>
    <mergeCell ref="AF2:BF2"/>
    <mergeCell ref="B3:D3"/>
    <mergeCell ref="E3:G3"/>
    <mergeCell ref="H3:J3"/>
    <mergeCell ref="K3:M3"/>
    <mergeCell ref="N3:P3"/>
    <mergeCell ref="Q3:S3"/>
    <mergeCell ref="T3:V3"/>
    <mergeCell ref="W3:Y3"/>
    <mergeCell ref="AC3:AE3"/>
    <mergeCell ref="AF3:AH3"/>
    <mergeCell ref="Z3:AB3"/>
    <mergeCell ref="AR3:AT3"/>
    <mergeCell ref="AI3:AK3"/>
    <mergeCell ref="AL3:AN3"/>
    <mergeCell ref="AO3:AQ3"/>
    <mergeCell ref="AU3:AW3"/>
    <mergeCell ref="AX3:AZ3"/>
    <mergeCell ref="W4:Y4"/>
    <mergeCell ref="AC4:AE4"/>
    <mergeCell ref="AF4:AH4"/>
    <mergeCell ref="AI4:AK4"/>
    <mergeCell ref="AU4:AW4"/>
    <mergeCell ref="AX4:AZ4"/>
    <mergeCell ref="AC5:AE5"/>
    <mergeCell ref="AF5:AH5"/>
    <mergeCell ref="W5:Y5"/>
    <mergeCell ref="B5:D5"/>
    <mergeCell ref="E5:G5"/>
    <mergeCell ref="H5:J5"/>
    <mergeCell ref="K5:M5"/>
    <mergeCell ref="N5:P5"/>
    <mergeCell ref="Q4:S4"/>
    <mergeCell ref="T4:V4"/>
    <mergeCell ref="Q5:S5"/>
    <mergeCell ref="T5:V5"/>
    <mergeCell ref="Z4:AB4"/>
    <mergeCell ref="B4:D4"/>
    <mergeCell ref="E4:G4"/>
    <mergeCell ref="H4:J4"/>
    <mergeCell ref="K4:M4"/>
    <mergeCell ref="N4:P4"/>
    <mergeCell ref="BA4:BC4"/>
    <mergeCell ref="BA3:BC3"/>
    <mergeCell ref="BA5:BC5"/>
    <mergeCell ref="BD5:BF5"/>
    <mergeCell ref="Z5:AB5"/>
    <mergeCell ref="AR4:AT4"/>
    <mergeCell ref="AO5:AQ5"/>
    <mergeCell ref="AR5:AT5"/>
    <mergeCell ref="BD3:BF3"/>
    <mergeCell ref="BD4:BF4"/>
    <mergeCell ref="AL5:AN5"/>
    <mergeCell ref="AU5:AW5"/>
    <mergeCell ref="AX5:AZ5"/>
    <mergeCell ref="AL4:AN4"/>
    <mergeCell ref="AO4:AQ4"/>
    <mergeCell ref="AI5:AK5"/>
  </mergeCells>
  <phoneticPr fontId="17" type="noConversion"/>
  <hyperlinks>
    <hyperlink ref="A1" location="'Class Summaries'!A1" display="Return to Summaries" xr:uid="{00000000-0004-0000-0D00-000000000000}"/>
    <hyperlink ref="A9" location="JJ!A1" display="JJ!A1" xr:uid="{00000000-0004-0000-0D00-000001000000}"/>
    <hyperlink ref="A10" location="Allen!A1" display="Allen!A1" xr:uid="{00000000-0004-0000-0D00-000002000000}"/>
    <hyperlink ref="A11" location="'MAP (M)'!A1" display="'MAP (M)'!A1" xr:uid="{00000000-0004-0000-0D00-000003000000}"/>
    <hyperlink ref="A12" location="'F&amp;P Bench'!A1" display="'F&amp;P Bench'!A1" xr:uid="{00000000-0004-0000-0D00-000004000000}"/>
    <hyperlink ref="A13" location="Muhong!A1" display="Muhong!A1" xr:uid="{00000000-0004-0000-0D00-000005000000}"/>
    <hyperlink ref="A14" location="Leo!A1" display="Leo!A1" xr:uid="{00000000-0004-0000-0D00-000006000000}"/>
    <hyperlink ref="A15" location="'Han Han'!A1" display="'Han Han'!A1" xr:uid="{00000000-0004-0000-0D00-000007000000}"/>
    <hyperlink ref="A16" location="Roy!A1" display="Roy!A1" xr:uid="{00000000-0004-0000-0D00-000008000000}"/>
    <hyperlink ref="A17" location="Eoin!A1" display="Eoin!A1" xr:uid="{00000000-0004-0000-0D00-000009000000}"/>
    <hyperlink ref="A18" location="Yoyo!A1" display="Yoyo!A1" xr:uid="{00000000-0004-0000-0D00-00000A000000}"/>
    <hyperlink ref="A19" location="Andy!A1" display="Andy!A1" xr:uid="{00000000-0004-0000-0D00-00000B000000}"/>
    <hyperlink ref="A20" location="Fanjie!A1" display="Fanjie!A1" xr:uid="{00000000-0004-0000-0D00-00000C000000}"/>
    <hyperlink ref="A21" location="Merry!A1" display="Merry!A1" xr:uid="{00000000-0004-0000-0D00-00000D000000}"/>
    <hyperlink ref="A22" location="Nina!A1" display="Nina!A1" xr:uid="{00000000-0004-0000-0D00-00000E000000}"/>
    <hyperlink ref="A23" location="Dorothy!A1" display="Dorothy!A1" xr:uid="{00000000-0004-0000-0D00-00000F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9" tint="0.79998168889431442"/>
  </sheetPr>
  <dimension ref="A1:T31"/>
  <sheetViews>
    <sheetView topLeftCell="A5" zoomScale="125" zoomScaleNormal="146" zoomScalePageLayoutView="146" workbookViewId="0">
      <pane xSplit="1" topLeftCell="N1" activePane="topRight" state="frozen"/>
      <selection activeCell="A5" sqref="A5"/>
      <selection pane="topRight" activeCell="A9" sqref="A9"/>
    </sheetView>
  </sheetViews>
  <sheetFormatPr baseColWidth="10" defaultColWidth="10.6640625" defaultRowHeight="16"/>
  <cols>
    <col min="1" max="1" width="29.6640625" style="51" bestFit="1" customWidth="1"/>
    <col min="2" max="2" width="17" style="52" bestFit="1" customWidth="1"/>
    <col min="3" max="5" width="15.6640625" style="52" bestFit="1" customWidth="1"/>
    <col min="6" max="6" width="16" style="51" customWidth="1"/>
    <col min="7" max="7" width="14.6640625" style="51" customWidth="1"/>
    <col min="8" max="8" width="16.83203125" style="51" customWidth="1"/>
    <col min="9" max="9" width="14.5" style="51" customWidth="1"/>
    <col min="10" max="10" width="15.6640625" style="51" customWidth="1"/>
    <col min="11" max="14" width="13.1640625" style="51" customWidth="1"/>
    <col min="15" max="15" width="12.1640625" style="51" customWidth="1"/>
    <col min="16" max="17" width="10.6640625" style="51"/>
    <col min="18" max="18" width="15" style="51" customWidth="1"/>
    <col min="19" max="19" width="14.1640625" style="51" customWidth="1"/>
    <col min="20" max="20" width="17" style="51" customWidth="1"/>
    <col min="21" max="16384" width="10.6640625" style="51"/>
  </cols>
  <sheetData>
    <row r="1" spans="1:20" s="50" customFormat="1" ht="22" thickBot="1">
      <c r="A1" s="759" t="s">
        <v>30</v>
      </c>
      <c r="B1" s="737" t="s">
        <v>280</v>
      </c>
      <c r="C1" s="738"/>
      <c r="D1" s="738"/>
      <c r="E1" s="738"/>
      <c r="F1" s="738"/>
      <c r="G1" s="738"/>
      <c r="H1" s="738"/>
      <c r="I1" s="738"/>
      <c r="J1" s="738"/>
      <c r="K1" s="738"/>
      <c r="L1" s="758"/>
      <c r="M1" s="813" t="s">
        <v>280</v>
      </c>
      <c r="N1" s="738"/>
      <c r="O1" s="738"/>
      <c r="P1" s="738"/>
      <c r="Q1" s="738"/>
      <c r="R1" s="738"/>
      <c r="S1" s="738"/>
      <c r="T1" s="738"/>
    </row>
    <row r="2" spans="1:20" ht="17" thickBot="1">
      <c r="A2" s="760"/>
      <c r="B2" s="188"/>
      <c r="C2" s="188"/>
      <c r="D2" s="188"/>
      <c r="E2" s="188"/>
      <c r="F2" s="96"/>
      <c r="G2" s="96"/>
      <c r="H2" s="96"/>
      <c r="I2" s="96"/>
      <c r="J2" s="96"/>
      <c r="K2" s="96"/>
      <c r="L2" s="96"/>
      <c r="M2" s="96"/>
      <c r="N2" s="96"/>
      <c r="O2" s="96"/>
      <c r="P2" s="96"/>
      <c r="Q2" s="96"/>
      <c r="R2" s="96"/>
      <c r="S2" s="96"/>
      <c r="T2" s="96"/>
    </row>
    <row r="3" spans="1:20" ht="17" thickBot="1">
      <c r="A3" s="96"/>
      <c r="B3" s="373" t="s">
        <v>281</v>
      </c>
      <c r="C3" s="374" t="s">
        <v>282</v>
      </c>
      <c r="D3" s="375" t="s">
        <v>283</v>
      </c>
      <c r="E3" s="375" t="s">
        <v>284</v>
      </c>
      <c r="F3" s="375" t="s">
        <v>285</v>
      </c>
      <c r="G3" s="376" t="s">
        <v>286</v>
      </c>
      <c r="H3" s="373" t="s">
        <v>287</v>
      </c>
      <c r="I3" s="373" t="s">
        <v>288</v>
      </c>
      <c r="J3" s="373" t="s">
        <v>289</v>
      </c>
      <c r="K3" s="373" t="s">
        <v>290</v>
      </c>
      <c r="L3" s="373" t="s">
        <v>291</v>
      </c>
      <c r="M3" s="373" t="s">
        <v>292</v>
      </c>
      <c r="N3" s="373" t="s">
        <v>293</v>
      </c>
      <c r="O3" s="373" t="s">
        <v>294</v>
      </c>
      <c r="P3" s="373" t="s">
        <v>295</v>
      </c>
      <c r="Q3" s="373" t="s">
        <v>296</v>
      </c>
      <c r="R3" s="373" t="s">
        <v>297</v>
      </c>
      <c r="S3" s="373" t="s">
        <v>298</v>
      </c>
      <c r="T3" s="373" t="s">
        <v>299</v>
      </c>
    </row>
    <row r="4" spans="1:20" ht="17" thickBot="1">
      <c r="A4" s="96"/>
      <c r="B4" s="377" t="s">
        <v>300</v>
      </c>
      <c r="C4" s="378" t="s">
        <v>301</v>
      </c>
      <c r="D4" s="378" t="s">
        <v>302</v>
      </c>
      <c r="E4" s="378" t="s">
        <v>303</v>
      </c>
      <c r="F4" s="378" t="s">
        <v>303</v>
      </c>
      <c r="G4" s="378" t="s">
        <v>304</v>
      </c>
      <c r="H4" s="378" t="s">
        <v>305</v>
      </c>
      <c r="I4" s="378" t="s">
        <v>306</v>
      </c>
      <c r="J4" s="378" t="s">
        <v>306</v>
      </c>
      <c r="K4" s="378" t="s">
        <v>307</v>
      </c>
      <c r="L4" s="378" t="s">
        <v>308</v>
      </c>
      <c r="M4" s="378" t="s">
        <v>309</v>
      </c>
      <c r="N4" s="378" t="s">
        <v>310</v>
      </c>
      <c r="O4" s="378" t="s">
        <v>311</v>
      </c>
      <c r="P4" s="378" t="s">
        <v>312</v>
      </c>
      <c r="Q4" s="378" t="s">
        <v>313</v>
      </c>
      <c r="R4" s="378" t="s">
        <v>314</v>
      </c>
      <c r="S4" s="378" t="s">
        <v>315</v>
      </c>
      <c r="T4" s="378" t="s">
        <v>316</v>
      </c>
    </row>
    <row r="5" spans="1:20" ht="17" thickBot="1">
      <c r="A5" s="834" t="s">
        <v>35</v>
      </c>
      <c r="B5" s="379" t="s">
        <v>317</v>
      </c>
      <c r="C5" s="379" t="s">
        <v>206</v>
      </c>
      <c r="D5" s="379" t="s">
        <v>206</v>
      </c>
      <c r="E5" s="379" t="s">
        <v>206</v>
      </c>
      <c r="F5" s="379" t="s">
        <v>206</v>
      </c>
      <c r="G5" s="379" t="s">
        <v>206</v>
      </c>
      <c r="H5" s="379" t="s">
        <v>206</v>
      </c>
      <c r="I5" s="379" t="s">
        <v>206</v>
      </c>
      <c r="J5" s="379" t="s">
        <v>206</v>
      </c>
      <c r="K5" s="379" t="s">
        <v>206</v>
      </c>
      <c r="L5" s="379" t="s">
        <v>206</v>
      </c>
      <c r="M5" s="379" t="s">
        <v>206</v>
      </c>
      <c r="N5" s="379" t="s">
        <v>206</v>
      </c>
      <c r="O5" s="379" t="s">
        <v>206</v>
      </c>
      <c r="P5" s="379" t="s">
        <v>206</v>
      </c>
      <c r="Q5" s="379" t="s">
        <v>206</v>
      </c>
      <c r="R5" s="379" t="s">
        <v>206</v>
      </c>
      <c r="S5" s="379" t="s">
        <v>206</v>
      </c>
      <c r="T5" s="379" t="s">
        <v>206</v>
      </c>
    </row>
    <row r="6" spans="1:20" s="384" customFormat="1" ht="74.5" customHeight="1">
      <c r="A6" s="835"/>
      <c r="B6" s="380" t="s">
        <v>318</v>
      </c>
      <c r="C6" s="381" t="s">
        <v>319</v>
      </c>
      <c r="D6" s="381" t="s">
        <v>320</v>
      </c>
      <c r="E6" s="382" t="s">
        <v>321</v>
      </c>
      <c r="F6" s="382" t="s">
        <v>322</v>
      </c>
      <c r="G6" s="380" t="s">
        <v>323</v>
      </c>
      <c r="H6" s="383" t="s">
        <v>324</v>
      </c>
      <c r="I6" s="383" t="s">
        <v>325</v>
      </c>
      <c r="J6" s="383" t="s">
        <v>326</v>
      </c>
      <c r="K6" s="383" t="s">
        <v>327</v>
      </c>
      <c r="L6" s="383" t="s">
        <v>328</v>
      </c>
      <c r="M6" s="383" t="s">
        <v>329</v>
      </c>
      <c r="N6" s="383" t="s">
        <v>322</v>
      </c>
      <c r="O6" s="383" t="s">
        <v>330</v>
      </c>
      <c r="P6" s="383" t="s">
        <v>331</v>
      </c>
      <c r="Q6" s="383" t="s">
        <v>332</v>
      </c>
      <c r="R6" s="383" t="s">
        <v>333</v>
      </c>
      <c r="S6" s="383" t="s">
        <v>334</v>
      </c>
      <c r="T6" s="383" t="s">
        <v>335</v>
      </c>
    </row>
    <row r="7" spans="1:20" s="384" customFormat="1" ht="15" customHeight="1" thickBot="1">
      <c r="A7" s="115"/>
      <c r="B7" s="385"/>
      <c r="C7" s="386"/>
      <c r="D7" s="387"/>
      <c r="E7" s="387"/>
      <c r="F7" s="387"/>
      <c r="G7" s="385"/>
      <c r="H7" s="388"/>
      <c r="I7" s="388"/>
      <c r="J7" s="388"/>
      <c r="K7" s="388"/>
      <c r="L7" s="388"/>
      <c r="M7" s="388"/>
      <c r="N7" s="388"/>
      <c r="O7" s="388"/>
      <c r="P7" s="388"/>
      <c r="Q7" s="388"/>
      <c r="R7" s="388"/>
      <c r="S7" s="388"/>
      <c r="T7" s="388"/>
    </row>
    <row r="8" spans="1:20" s="390" customFormat="1" ht="18" thickBot="1">
      <c r="A8" s="279" t="s">
        <v>41</v>
      </c>
      <c r="B8" s="389" t="str">
        <f>IF(SUM(B9:B30)=0,"",AVERAGE(B9:B30))</f>
        <v/>
      </c>
      <c r="C8" s="389">
        <f t="shared" ref="C8:Q8" si="0">IF(SUM(C9:C30)=0,"",AVERAGE(C9:C30))</f>
        <v>3.25</v>
      </c>
      <c r="D8" s="389">
        <f t="shared" si="0"/>
        <v>3.0833333333333335</v>
      </c>
      <c r="E8" s="389">
        <f t="shared" si="0"/>
        <v>2.7692307692307692</v>
      </c>
      <c r="F8" s="389">
        <f t="shared" si="0"/>
        <v>2.8571428571428572</v>
      </c>
      <c r="G8" s="389">
        <f t="shared" si="0"/>
        <v>2.8333333333333335</v>
      </c>
      <c r="H8" s="389">
        <f t="shared" si="0"/>
        <v>2.5454545454545454</v>
      </c>
      <c r="I8" s="389">
        <f t="shared" si="0"/>
        <v>2.9090909090909092</v>
      </c>
      <c r="J8" s="389">
        <f t="shared" si="0"/>
        <v>3.0909090909090908</v>
      </c>
      <c r="K8" s="389">
        <f t="shared" si="0"/>
        <v>2.5833333333333335</v>
      </c>
      <c r="L8" s="389">
        <f t="shared" si="0"/>
        <v>2.8888888888888888</v>
      </c>
      <c r="M8" s="389">
        <f t="shared" si="0"/>
        <v>3.25</v>
      </c>
      <c r="N8" s="389">
        <f t="shared" si="0"/>
        <v>3</v>
      </c>
      <c r="O8" s="389" t="str">
        <f t="shared" si="0"/>
        <v/>
      </c>
      <c r="P8" s="389" t="str">
        <f t="shared" si="0"/>
        <v/>
      </c>
      <c r="Q8" s="389" t="str">
        <f t="shared" si="0"/>
        <v/>
      </c>
      <c r="R8" s="389" t="str">
        <f>IF(SUM(R9:R30)=0,"",AVERAGE(R9:R30))</f>
        <v/>
      </c>
      <c r="S8" s="389" t="str">
        <f t="shared" ref="S8" si="1">IF(SUM(S9:S30)=0,"",AVERAGE(S9:S30))</f>
        <v/>
      </c>
      <c r="T8" s="389" t="str">
        <f t="shared" ref="T8" si="2">IF(SUM(T9:T30)=0,"",AVERAGE(T9:T30))</f>
        <v/>
      </c>
    </row>
    <row r="9" spans="1:20">
      <c r="A9" s="277" t="str">
        <f>'Class Summaries'!A6</f>
        <v>Student 1</v>
      </c>
      <c r="B9" s="120"/>
      <c r="C9" s="189" t="s">
        <v>336</v>
      </c>
      <c r="D9" s="190" t="s">
        <v>337</v>
      </c>
      <c r="E9" s="190" t="s">
        <v>337</v>
      </c>
      <c r="F9" s="190" t="s">
        <v>337</v>
      </c>
      <c r="G9" s="120" t="s">
        <v>338</v>
      </c>
      <c r="H9" s="191" t="s">
        <v>339</v>
      </c>
      <c r="I9" s="191" t="s">
        <v>340</v>
      </c>
      <c r="J9" s="191" t="s">
        <v>341</v>
      </c>
      <c r="K9" s="191" t="s">
        <v>342</v>
      </c>
      <c r="L9" s="191" t="s">
        <v>343</v>
      </c>
      <c r="M9" s="191" t="s">
        <v>344</v>
      </c>
      <c r="N9" s="191" t="s">
        <v>340</v>
      </c>
      <c r="O9" s="191"/>
      <c r="P9" s="191"/>
      <c r="Q9" s="191"/>
      <c r="R9" s="191"/>
      <c r="S9" s="191"/>
      <c r="T9" s="191"/>
    </row>
    <row r="10" spans="1:20">
      <c r="A10" s="277" t="str">
        <f>'Class Summaries'!A7</f>
        <v>Student 2</v>
      </c>
      <c r="B10" s="120"/>
      <c r="C10" s="189" t="s">
        <v>345</v>
      </c>
      <c r="D10" s="190" t="s">
        <v>346</v>
      </c>
      <c r="E10" s="190">
        <v>2</v>
      </c>
      <c r="F10" s="190">
        <v>2</v>
      </c>
      <c r="G10" s="120" t="s">
        <v>339</v>
      </c>
      <c r="H10" s="191" t="s">
        <v>347</v>
      </c>
      <c r="I10" s="191" t="s">
        <v>348</v>
      </c>
      <c r="J10" s="191" t="s">
        <v>340</v>
      </c>
      <c r="K10" s="191" t="s">
        <v>336</v>
      </c>
      <c r="L10" s="191" t="s">
        <v>340</v>
      </c>
      <c r="M10" s="191" t="s">
        <v>340</v>
      </c>
      <c r="N10" s="191" t="s">
        <v>349</v>
      </c>
      <c r="O10" s="191"/>
      <c r="P10" s="191"/>
      <c r="Q10" s="191"/>
      <c r="R10" s="191"/>
      <c r="S10" s="191"/>
      <c r="T10" s="191"/>
    </row>
    <row r="11" spans="1:20">
      <c r="A11" s="277" t="str">
        <f>'Class Summaries'!A8</f>
        <v>Student 3</v>
      </c>
      <c r="B11" s="120"/>
      <c r="C11" s="189">
        <v>4</v>
      </c>
      <c r="D11" s="190">
        <v>4</v>
      </c>
      <c r="E11" s="190">
        <v>4</v>
      </c>
      <c r="F11" s="190">
        <v>3</v>
      </c>
      <c r="G11" s="120">
        <v>3</v>
      </c>
      <c r="H11" s="191">
        <v>3</v>
      </c>
      <c r="I11" s="191">
        <v>4</v>
      </c>
      <c r="J11" s="191">
        <v>3</v>
      </c>
      <c r="K11" s="191">
        <v>3.5</v>
      </c>
      <c r="L11" s="191" t="s">
        <v>349</v>
      </c>
      <c r="M11" s="191">
        <v>4</v>
      </c>
      <c r="N11" s="191">
        <v>4</v>
      </c>
      <c r="O11" s="191"/>
      <c r="P11" s="191"/>
      <c r="Q11" s="191"/>
      <c r="R11" s="191"/>
      <c r="S11" s="191"/>
      <c r="T11" s="191"/>
    </row>
    <row r="12" spans="1:20">
      <c r="A12" s="277" t="str">
        <f>'Class Summaries'!A9</f>
        <v>Student 4</v>
      </c>
      <c r="B12" s="120"/>
      <c r="C12" s="189">
        <v>3</v>
      </c>
      <c r="D12" s="190">
        <v>3</v>
      </c>
      <c r="E12" s="190">
        <v>2</v>
      </c>
      <c r="F12" s="190">
        <v>3</v>
      </c>
      <c r="G12" s="120">
        <v>4</v>
      </c>
      <c r="H12" s="191">
        <v>3</v>
      </c>
      <c r="I12" s="191">
        <v>3</v>
      </c>
      <c r="J12" s="191">
        <v>4</v>
      </c>
      <c r="K12" s="191">
        <v>2</v>
      </c>
      <c r="L12" s="191">
        <v>3</v>
      </c>
      <c r="M12" s="191">
        <v>3</v>
      </c>
      <c r="N12" s="191">
        <v>2.5</v>
      </c>
      <c r="O12" s="191"/>
      <c r="P12" s="191"/>
      <c r="Q12" s="191"/>
      <c r="R12" s="191"/>
      <c r="S12" s="191"/>
      <c r="T12" s="191"/>
    </row>
    <row r="13" spans="1:20">
      <c r="A13" s="277" t="str">
        <f>'Class Summaries'!A10</f>
        <v>Student 5</v>
      </c>
      <c r="B13" s="120"/>
      <c r="C13" s="189">
        <v>3</v>
      </c>
      <c r="D13" s="190">
        <v>2</v>
      </c>
      <c r="E13" s="190">
        <v>3</v>
      </c>
      <c r="F13" s="190">
        <v>2</v>
      </c>
      <c r="G13" s="120">
        <v>3</v>
      </c>
      <c r="H13" s="191">
        <v>2</v>
      </c>
      <c r="I13" s="191">
        <v>2</v>
      </c>
      <c r="J13" s="191">
        <v>3</v>
      </c>
      <c r="K13" s="191">
        <v>2</v>
      </c>
      <c r="L13" s="191">
        <v>3</v>
      </c>
      <c r="M13" s="191">
        <v>3</v>
      </c>
      <c r="N13" s="191">
        <v>2.5</v>
      </c>
      <c r="O13" s="191"/>
      <c r="P13" s="191"/>
      <c r="Q13" s="191"/>
      <c r="R13" s="191"/>
      <c r="S13" s="191"/>
      <c r="T13" s="191"/>
    </row>
    <row r="14" spans="1:20">
      <c r="A14" s="277" t="str">
        <f>'Class Summaries'!A11</f>
        <v>Student 6</v>
      </c>
      <c r="B14" s="120"/>
      <c r="C14" s="189" t="s">
        <v>336</v>
      </c>
      <c r="D14" s="190" t="s">
        <v>350</v>
      </c>
      <c r="E14" s="190" t="s">
        <v>343</v>
      </c>
      <c r="F14" s="190">
        <v>3</v>
      </c>
      <c r="G14" s="120" t="s">
        <v>338</v>
      </c>
      <c r="H14" s="191" t="s">
        <v>338</v>
      </c>
      <c r="I14" s="191" t="s">
        <v>348</v>
      </c>
      <c r="J14" s="191" t="s">
        <v>340</v>
      </c>
      <c r="K14" s="191">
        <v>2.5</v>
      </c>
      <c r="L14" s="191">
        <v>2.5</v>
      </c>
      <c r="M14" s="191">
        <v>2</v>
      </c>
      <c r="N14" s="191">
        <v>2.5</v>
      </c>
      <c r="O14" s="191"/>
      <c r="P14" s="191"/>
      <c r="Q14" s="191"/>
      <c r="R14" s="191"/>
      <c r="S14" s="191"/>
      <c r="T14" s="191"/>
    </row>
    <row r="15" spans="1:20">
      <c r="A15" s="277" t="str">
        <f>'Class Summaries'!A12</f>
        <v>Student 7</v>
      </c>
      <c r="B15" s="120"/>
      <c r="C15" s="189">
        <v>4</v>
      </c>
      <c r="D15" s="190">
        <v>3</v>
      </c>
      <c r="E15" s="190">
        <v>4</v>
      </c>
      <c r="F15" s="190">
        <v>3</v>
      </c>
      <c r="G15" s="120">
        <v>3</v>
      </c>
      <c r="H15" s="191">
        <v>3</v>
      </c>
      <c r="I15" s="191">
        <v>4</v>
      </c>
      <c r="J15" s="191">
        <v>4</v>
      </c>
      <c r="K15" s="191">
        <v>3</v>
      </c>
      <c r="L15" s="191">
        <v>3</v>
      </c>
      <c r="M15" s="191">
        <v>3</v>
      </c>
      <c r="N15" s="191">
        <v>2</v>
      </c>
      <c r="O15" s="191"/>
      <c r="P15" s="191"/>
      <c r="Q15" s="191"/>
      <c r="R15" s="191"/>
      <c r="S15" s="191"/>
      <c r="T15" s="191"/>
    </row>
    <row r="16" spans="1:20">
      <c r="A16" s="277" t="str">
        <f>'Class Summaries'!A13</f>
        <v>Student 8</v>
      </c>
      <c r="B16" s="120"/>
      <c r="C16" s="189">
        <v>3</v>
      </c>
      <c r="D16" s="190">
        <v>4</v>
      </c>
      <c r="E16" s="190">
        <v>0</v>
      </c>
      <c r="F16" s="190">
        <v>3</v>
      </c>
      <c r="G16" s="120">
        <v>2</v>
      </c>
      <c r="H16" s="191" t="s">
        <v>347</v>
      </c>
      <c r="I16" s="191" t="s">
        <v>348</v>
      </c>
      <c r="J16" s="191" t="s">
        <v>348</v>
      </c>
      <c r="K16" s="191" t="s">
        <v>345</v>
      </c>
      <c r="L16" s="191" t="s">
        <v>348</v>
      </c>
      <c r="M16" s="191">
        <v>3</v>
      </c>
      <c r="N16" s="191" t="s">
        <v>340</v>
      </c>
      <c r="O16" s="191"/>
      <c r="P16" s="191"/>
      <c r="Q16" s="191"/>
      <c r="R16" s="191"/>
      <c r="S16" s="191"/>
      <c r="T16" s="191"/>
    </row>
    <row r="17" spans="1:20">
      <c r="A17" s="277" t="str">
        <f>'Class Summaries'!A14</f>
        <v>Student 9</v>
      </c>
      <c r="B17" s="120"/>
      <c r="C17" s="189">
        <v>3</v>
      </c>
      <c r="D17" s="190">
        <v>3</v>
      </c>
      <c r="E17" s="190">
        <v>3</v>
      </c>
      <c r="F17" s="190">
        <v>3</v>
      </c>
      <c r="G17" s="120">
        <v>3</v>
      </c>
      <c r="H17" s="191">
        <v>3</v>
      </c>
      <c r="I17" s="191">
        <v>4</v>
      </c>
      <c r="J17" s="191">
        <v>3</v>
      </c>
      <c r="K17" s="191">
        <v>3</v>
      </c>
      <c r="L17" s="191">
        <v>4</v>
      </c>
      <c r="M17" s="191">
        <v>4</v>
      </c>
      <c r="N17" s="191">
        <v>3</v>
      </c>
      <c r="O17" s="191"/>
      <c r="P17" s="191"/>
      <c r="Q17" s="191"/>
      <c r="R17" s="191"/>
      <c r="S17" s="191"/>
      <c r="T17" s="191"/>
    </row>
    <row r="18" spans="1:20">
      <c r="A18" s="277" t="str">
        <f>'Class Summaries'!A15</f>
        <v>Student 10</v>
      </c>
      <c r="B18" s="120"/>
      <c r="C18" s="189">
        <v>3</v>
      </c>
      <c r="D18" s="190">
        <v>3</v>
      </c>
      <c r="E18" s="190">
        <v>3</v>
      </c>
      <c r="F18" s="190">
        <v>3</v>
      </c>
      <c r="G18" s="120">
        <v>3</v>
      </c>
      <c r="H18" s="191">
        <v>2</v>
      </c>
      <c r="I18" s="191">
        <v>3</v>
      </c>
      <c r="J18" s="191">
        <v>3</v>
      </c>
      <c r="K18" s="191">
        <v>2.5</v>
      </c>
      <c r="L18" s="191">
        <v>2</v>
      </c>
      <c r="M18" s="191">
        <v>4</v>
      </c>
      <c r="N18" s="191">
        <v>4</v>
      </c>
      <c r="O18" s="191"/>
      <c r="P18" s="191"/>
      <c r="Q18" s="191"/>
      <c r="R18" s="191"/>
      <c r="S18" s="191"/>
      <c r="T18" s="191"/>
    </row>
    <row r="19" spans="1:20">
      <c r="A19" s="277" t="str">
        <f>'Class Summaries'!A16</f>
        <v>Student 11</v>
      </c>
      <c r="B19" s="120"/>
      <c r="C19" s="189">
        <v>4</v>
      </c>
      <c r="D19" s="190">
        <v>3</v>
      </c>
      <c r="E19" s="190">
        <v>3</v>
      </c>
      <c r="F19" s="190">
        <v>3</v>
      </c>
      <c r="G19" s="120">
        <v>3</v>
      </c>
      <c r="H19" s="191">
        <v>3</v>
      </c>
      <c r="I19" s="191">
        <v>3</v>
      </c>
      <c r="J19" s="191">
        <v>3</v>
      </c>
      <c r="K19" s="191">
        <v>3</v>
      </c>
      <c r="L19" s="191" t="s">
        <v>349</v>
      </c>
      <c r="M19" s="191">
        <v>4</v>
      </c>
      <c r="N19" s="191">
        <v>3</v>
      </c>
      <c r="O19" s="191"/>
      <c r="P19" s="191"/>
      <c r="Q19" s="191"/>
      <c r="R19" s="191"/>
      <c r="S19" s="191"/>
      <c r="T19" s="191"/>
    </row>
    <row r="20" spans="1:20">
      <c r="A20" s="277" t="str">
        <f>'Class Summaries'!A17</f>
        <v>Student 12</v>
      </c>
      <c r="B20" s="120"/>
      <c r="C20" s="189">
        <v>3</v>
      </c>
      <c r="D20" s="190">
        <v>3</v>
      </c>
      <c r="E20" s="190">
        <v>2</v>
      </c>
      <c r="F20" s="190">
        <v>3</v>
      </c>
      <c r="G20" s="120">
        <v>2</v>
      </c>
      <c r="H20" s="191">
        <v>2</v>
      </c>
      <c r="I20" s="191">
        <v>2</v>
      </c>
      <c r="J20" s="191">
        <v>3</v>
      </c>
      <c r="K20" s="191">
        <v>2.5</v>
      </c>
      <c r="L20" s="191" t="s">
        <v>349</v>
      </c>
      <c r="M20" s="191"/>
      <c r="N20" s="191">
        <v>3</v>
      </c>
      <c r="O20" s="191"/>
      <c r="P20" s="191"/>
      <c r="Q20" s="191"/>
      <c r="R20" s="191"/>
      <c r="S20" s="191"/>
      <c r="T20" s="191"/>
    </row>
    <row r="21" spans="1:20">
      <c r="A21" s="277" t="str">
        <f>'Class Summaries'!A18</f>
        <v>Student 13</v>
      </c>
      <c r="B21" s="120"/>
      <c r="C21" s="189">
        <v>3</v>
      </c>
      <c r="D21" s="190">
        <v>3</v>
      </c>
      <c r="E21" s="190">
        <v>4</v>
      </c>
      <c r="F21" s="190">
        <v>3</v>
      </c>
      <c r="G21" s="120">
        <v>3</v>
      </c>
      <c r="H21" s="191">
        <v>3</v>
      </c>
      <c r="I21" s="191">
        <v>2</v>
      </c>
      <c r="J21" s="191">
        <v>3</v>
      </c>
      <c r="K21" s="191">
        <v>2.5</v>
      </c>
      <c r="L21" s="191">
        <v>2.5</v>
      </c>
      <c r="M21" s="191">
        <v>2</v>
      </c>
      <c r="N21" s="191">
        <v>2.5</v>
      </c>
      <c r="O21" s="191"/>
      <c r="P21" s="191"/>
      <c r="Q21" s="191"/>
      <c r="R21" s="191"/>
      <c r="S21" s="191"/>
      <c r="T21" s="191"/>
    </row>
    <row r="22" spans="1:20">
      <c r="A22" s="277" t="str">
        <f>'Class Summaries'!A19</f>
        <v>Student 14</v>
      </c>
      <c r="B22" s="120"/>
      <c r="C22" s="189">
        <v>3</v>
      </c>
      <c r="D22" s="190">
        <v>3</v>
      </c>
      <c r="E22" s="190">
        <v>3</v>
      </c>
      <c r="F22" s="190">
        <v>3</v>
      </c>
      <c r="G22" s="120">
        <v>2</v>
      </c>
      <c r="H22" s="191">
        <v>2</v>
      </c>
      <c r="I22" s="191">
        <v>2</v>
      </c>
      <c r="J22" s="191">
        <v>2</v>
      </c>
      <c r="K22" s="191">
        <v>2.5</v>
      </c>
      <c r="L22" s="191">
        <v>3</v>
      </c>
      <c r="M22" s="191">
        <v>3</v>
      </c>
      <c r="N22" s="191" t="s">
        <v>349</v>
      </c>
      <c r="O22" s="191"/>
      <c r="P22" s="191"/>
      <c r="Q22" s="191"/>
      <c r="R22" s="191"/>
      <c r="S22" s="191"/>
      <c r="T22" s="191"/>
    </row>
    <row r="23" spans="1:20">
      <c r="A23" s="277" t="str">
        <f>'Class Summaries'!A20</f>
        <v>Student 15</v>
      </c>
      <c r="B23" s="120"/>
      <c r="C23" s="189">
        <v>3</v>
      </c>
      <c r="D23" s="190">
        <v>3</v>
      </c>
      <c r="E23" s="190">
        <v>3</v>
      </c>
      <c r="F23" s="190">
        <v>3</v>
      </c>
      <c r="G23" s="120">
        <v>3</v>
      </c>
      <c r="H23" s="191">
        <v>2</v>
      </c>
      <c r="I23" s="191">
        <v>3</v>
      </c>
      <c r="J23" s="191">
        <v>3</v>
      </c>
      <c r="K23" s="191">
        <v>2</v>
      </c>
      <c r="L23" s="191">
        <v>3</v>
      </c>
      <c r="M23" s="191">
        <v>4</v>
      </c>
      <c r="N23" s="191">
        <v>4</v>
      </c>
      <c r="O23" s="191"/>
      <c r="P23" s="191"/>
      <c r="Q23" s="191"/>
      <c r="R23" s="191"/>
      <c r="S23" s="191"/>
      <c r="T23" s="191"/>
    </row>
    <row r="24" spans="1:20">
      <c r="A24" s="277"/>
      <c r="B24" s="120"/>
      <c r="C24" s="189"/>
      <c r="D24" s="190"/>
      <c r="E24" s="190"/>
      <c r="F24" s="190"/>
      <c r="G24" s="120"/>
      <c r="H24" s="191"/>
      <c r="I24" s="191"/>
      <c r="J24" s="191"/>
      <c r="K24" s="191"/>
      <c r="L24" s="191"/>
      <c r="M24" s="191"/>
      <c r="N24" s="191"/>
      <c r="O24" s="191"/>
      <c r="P24" s="191"/>
      <c r="Q24" s="191"/>
      <c r="R24" s="191"/>
      <c r="S24" s="191"/>
      <c r="T24" s="191"/>
    </row>
    <row r="25" spans="1:20">
      <c r="A25" s="277" t="s">
        <v>351</v>
      </c>
      <c r="B25" s="120"/>
      <c r="C25" s="189"/>
      <c r="D25" s="190"/>
      <c r="E25" s="190"/>
      <c r="F25" s="190"/>
      <c r="G25" s="120"/>
      <c r="H25" s="191"/>
      <c r="I25" s="191"/>
      <c r="J25" s="191"/>
      <c r="K25" s="191"/>
      <c r="L25" s="191"/>
      <c r="M25" s="191"/>
      <c r="N25" s="191"/>
      <c r="O25" s="191"/>
      <c r="P25" s="191"/>
      <c r="Q25" s="191"/>
      <c r="R25" s="191"/>
      <c r="S25" s="191"/>
      <c r="T25" s="191"/>
    </row>
    <row r="26" spans="1:20">
      <c r="A26" s="277" t="s">
        <v>352</v>
      </c>
      <c r="B26" s="120"/>
      <c r="C26" s="189"/>
      <c r="D26" s="190"/>
      <c r="E26" s="190"/>
      <c r="F26" s="190"/>
      <c r="G26" s="120"/>
      <c r="H26" s="191"/>
      <c r="I26" s="191"/>
      <c r="J26" s="191"/>
      <c r="K26" s="191"/>
      <c r="L26" s="191"/>
      <c r="M26" s="191"/>
      <c r="N26" s="191"/>
      <c r="O26" s="191"/>
      <c r="P26" s="191"/>
      <c r="Q26" s="191"/>
      <c r="R26" s="191"/>
      <c r="S26" s="191"/>
      <c r="T26" s="191"/>
    </row>
    <row r="27" spans="1:20">
      <c r="A27" s="287" t="s">
        <v>353</v>
      </c>
      <c r="B27" s="120"/>
      <c r="C27" s="189"/>
      <c r="D27" s="190"/>
      <c r="E27" s="190"/>
      <c r="F27" s="190"/>
      <c r="G27" s="120"/>
      <c r="H27" s="191"/>
      <c r="I27" s="191"/>
      <c r="J27" s="191"/>
      <c r="K27" s="191"/>
      <c r="L27" s="191"/>
      <c r="M27" s="191"/>
      <c r="N27" s="191"/>
      <c r="O27" s="191"/>
      <c r="P27" s="191"/>
      <c r="Q27" s="191"/>
      <c r="R27" s="191"/>
      <c r="S27" s="191"/>
      <c r="T27" s="191"/>
    </row>
    <row r="28" spans="1:20">
      <c r="A28" s="287" t="str">
        <f>IF(ISBLANK('Class Summaries'!A28)," ",'Class Summaries'!A28)</f>
        <v xml:space="preserve"> </v>
      </c>
      <c r="B28" s="120"/>
      <c r="C28" s="189"/>
      <c r="D28" s="190"/>
      <c r="E28" s="190"/>
      <c r="F28" s="190"/>
      <c r="G28" s="120"/>
      <c r="H28" s="191"/>
      <c r="I28" s="191"/>
      <c r="J28" s="191"/>
      <c r="K28" s="191"/>
      <c r="L28" s="191"/>
      <c r="M28" s="191"/>
      <c r="N28" s="191"/>
      <c r="O28" s="191"/>
      <c r="P28" s="191"/>
      <c r="Q28" s="191"/>
      <c r="R28" s="191"/>
      <c r="S28" s="191"/>
      <c r="T28" s="191"/>
    </row>
    <row r="29" spans="1:20">
      <c r="A29" s="287" t="str">
        <f>IF(ISBLANK('Class Summaries'!A29)," ",'Class Summaries'!A29)</f>
        <v xml:space="preserve"> </v>
      </c>
      <c r="B29" s="120"/>
      <c r="C29" s="189"/>
      <c r="D29" s="190"/>
      <c r="E29" s="190"/>
      <c r="F29" s="190"/>
      <c r="G29" s="120"/>
      <c r="H29" s="191"/>
      <c r="I29" s="191"/>
      <c r="J29" s="191"/>
      <c r="K29" s="191"/>
      <c r="L29" s="191"/>
      <c r="M29" s="191"/>
      <c r="N29" s="191"/>
      <c r="O29" s="191"/>
      <c r="P29" s="191"/>
      <c r="Q29" s="191"/>
      <c r="R29" s="191"/>
      <c r="S29" s="191"/>
      <c r="T29" s="191"/>
    </row>
    <row r="30" spans="1:20">
      <c r="A30" s="287" t="str">
        <f>IF(ISBLANK('Class Summaries'!A30)," ",'Class Summaries'!A30)</f>
        <v xml:space="preserve"> </v>
      </c>
      <c r="B30" s="120"/>
      <c r="C30" s="189"/>
      <c r="D30" s="190"/>
      <c r="E30" s="190"/>
      <c r="F30" s="190"/>
      <c r="G30" s="120"/>
      <c r="H30" s="191"/>
      <c r="I30" s="191"/>
      <c r="J30" s="191"/>
      <c r="K30" s="191"/>
      <c r="L30" s="191"/>
      <c r="M30" s="191"/>
      <c r="N30" s="191"/>
      <c r="O30" s="191"/>
      <c r="P30" s="191"/>
      <c r="Q30" s="191"/>
      <c r="R30" s="191"/>
      <c r="S30" s="191"/>
      <c r="T30" s="191"/>
    </row>
    <row r="31" spans="1:20" ht="17" thickBot="1">
      <c r="A31" s="287" t="str">
        <f>IF(ISBLANK('Class Summaries'!A31)," ",'Class Summaries'!A31)</f>
        <v xml:space="preserve"> </v>
      </c>
      <c r="B31" s="192"/>
      <c r="C31" s="193"/>
      <c r="D31" s="194"/>
      <c r="E31" s="194"/>
      <c r="F31" s="194"/>
      <c r="G31" s="192"/>
      <c r="H31" s="195"/>
      <c r="I31" s="195"/>
      <c r="J31" s="195"/>
      <c r="K31" s="195"/>
      <c r="L31" s="195"/>
      <c r="M31" s="195"/>
      <c r="N31" s="195"/>
      <c r="O31" s="195"/>
      <c r="P31" s="195"/>
      <c r="Q31" s="195"/>
      <c r="R31" s="195"/>
      <c r="S31" s="195"/>
      <c r="T31" s="195"/>
    </row>
  </sheetData>
  <sheetProtection selectLockedCells="1"/>
  <mergeCells count="4">
    <mergeCell ref="A5:A6"/>
    <mergeCell ref="A1:A2"/>
    <mergeCell ref="M1:T1"/>
    <mergeCell ref="B1:L1"/>
  </mergeCells>
  <phoneticPr fontId="17" type="noConversion"/>
  <hyperlinks>
    <hyperlink ref="A1" location="'Class Summaries'!A1" display="Return to Summaries" xr:uid="{00000000-0004-0000-0800-000000000000}"/>
    <hyperlink ref="A9" location="JJ!A1" display="JJ!A1" xr:uid="{00000000-0004-0000-0800-000001000000}"/>
    <hyperlink ref="A10" location="Allen!A1" display="Allen!A1" xr:uid="{00000000-0004-0000-0800-000002000000}"/>
    <hyperlink ref="A11" location="'MAP (M)'!A1" display="'MAP (M)'!A1" xr:uid="{00000000-0004-0000-0800-000003000000}"/>
    <hyperlink ref="A12" location="'F&amp;P Bench'!A1" display="'F&amp;P Bench'!A1" xr:uid="{00000000-0004-0000-0800-000004000000}"/>
    <hyperlink ref="A13" location="Muhong!A1" display="Muhong!A1" xr:uid="{00000000-0004-0000-0800-000005000000}"/>
    <hyperlink ref="A14" location="Leo!A1" display="Leo!A1" xr:uid="{00000000-0004-0000-0800-000006000000}"/>
    <hyperlink ref="A15" location="'Han Han'!A1" display="'Han Han'!A1" xr:uid="{00000000-0004-0000-0800-000007000000}"/>
    <hyperlink ref="A16" location="Roy!A1" display="Roy!A1" xr:uid="{00000000-0004-0000-0800-000008000000}"/>
    <hyperlink ref="A17" location="Eoin!A1" display="Eoin!A1" xr:uid="{00000000-0004-0000-0800-000009000000}"/>
    <hyperlink ref="A18" location="Yoyo!A1" display="Yoyo!A1" xr:uid="{00000000-0004-0000-0800-00000A000000}"/>
    <hyperlink ref="A19" location="Andy!A1" display="Andy!A1" xr:uid="{00000000-0004-0000-0800-00000B000000}"/>
    <hyperlink ref="A20" location="Fanjie!A1" display="Fanjie!A1" xr:uid="{00000000-0004-0000-0800-00000C000000}"/>
    <hyperlink ref="A21" location="Merry!A1" display="Merry!A1" xr:uid="{00000000-0004-0000-0800-00000D000000}"/>
    <hyperlink ref="A22" location="Nina!A1" display="Nina!A1" xr:uid="{00000000-0004-0000-0800-00000E000000}"/>
    <hyperlink ref="A23" location="Dorothy!A1" display="Dorothy!A1" xr:uid="{00000000-0004-0000-0800-00000F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BE1000"/>
  <sheetViews>
    <sheetView workbookViewId="0">
      <pane xSplit="2" topLeftCell="Q1" activePane="topRight" state="frozen"/>
      <selection pane="topRight" activeCell="X19" sqref="X19"/>
    </sheetView>
  </sheetViews>
  <sheetFormatPr baseColWidth="10" defaultColWidth="17.33203125" defaultRowHeight="15" customHeight="1"/>
  <cols>
    <col min="1" max="1" width="22.5" style="533" customWidth="1"/>
    <col min="2" max="2" width="13.6640625" style="533" customWidth="1"/>
    <col min="3" max="3" width="9.5" style="533" customWidth="1"/>
    <col min="4" max="4" width="7.5" style="533" customWidth="1"/>
    <col min="5" max="5" width="5.33203125" style="533" customWidth="1"/>
    <col min="6" max="6" width="9.33203125" style="533" customWidth="1"/>
    <col min="7" max="7" width="9.6640625" style="533" customWidth="1"/>
    <col min="8" max="8" width="10.83203125" style="533" customWidth="1"/>
    <col min="9" max="12" width="10" style="533" customWidth="1"/>
    <col min="13" max="13" width="11.33203125" style="533" customWidth="1"/>
    <col min="14" max="16" width="10" style="533" customWidth="1"/>
    <col min="17" max="17" width="10.6640625" style="533" customWidth="1"/>
    <col min="18" max="18" width="12" style="533" customWidth="1"/>
    <col min="19" max="19" width="7.5" style="533" customWidth="1"/>
    <col min="20" max="20" width="5.33203125" style="533" customWidth="1"/>
    <col min="21" max="22" width="9.6640625" style="533" customWidth="1"/>
    <col min="23" max="23" width="10.83203125" style="533" customWidth="1"/>
    <col min="24" max="27" width="10" style="533" customWidth="1"/>
    <col min="28" max="28" width="11.5" style="533" customWidth="1"/>
    <col min="29" max="31" width="10" style="533" customWidth="1"/>
    <col min="32" max="33" width="10.1640625" style="533" customWidth="1"/>
    <col min="34" max="34" width="12.6640625" style="533" customWidth="1"/>
    <col min="35" max="35" width="7.5" style="533" customWidth="1"/>
    <col min="36" max="36" width="5.33203125" style="533" customWidth="1"/>
    <col min="37" max="37" width="9.1640625" style="533" customWidth="1"/>
    <col min="38" max="38" width="9.6640625" style="533" customWidth="1"/>
    <col min="39" max="39" width="10.83203125" style="533" customWidth="1"/>
    <col min="40" max="43" width="10" style="533" customWidth="1"/>
    <col min="44" max="44" width="12.1640625" style="533" customWidth="1"/>
    <col min="45" max="45" width="12.5" style="533" customWidth="1"/>
    <col min="46" max="47" width="10.1640625" style="533" customWidth="1"/>
    <col min="48" max="48" width="10.33203125" style="533" customWidth="1"/>
    <col min="49" max="56" width="9.1640625" style="533" customWidth="1"/>
    <col min="57" max="57" width="17.33203125" style="533" customWidth="1"/>
    <col min="58" max="16384" width="17.33203125" style="533"/>
  </cols>
  <sheetData>
    <row r="1" spans="1:57" ht="29.25" customHeight="1">
      <c r="A1" s="528" t="s">
        <v>354</v>
      </c>
      <c r="B1" s="465" t="s">
        <v>30</v>
      </c>
      <c r="C1" s="529"/>
      <c r="D1" s="836" t="s">
        <v>355</v>
      </c>
      <c r="E1" s="837"/>
      <c r="F1" s="837"/>
      <c r="G1" s="837"/>
      <c r="H1" s="837"/>
      <c r="I1" s="837"/>
      <c r="J1" s="837"/>
      <c r="K1" s="837"/>
      <c r="L1" s="837"/>
      <c r="M1" s="837"/>
      <c r="N1" s="837"/>
      <c r="O1" s="837"/>
      <c r="P1" s="837"/>
      <c r="Q1" s="837"/>
      <c r="R1" s="530"/>
      <c r="S1" s="838" t="s">
        <v>356</v>
      </c>
      <c r="T1" s="839"/>
      <c r="U1" s="839"/>
      <c r="V1" s="839"/>
      <c r="W1" s="839"/>
      <c r="X1" s="839"/>
      <c r="Y1" s="839"/>
      <c r="Z1" s="839"/>
      <c r="AA1" s="839"/>
      <c r="AB1" s="839"/>
      <c r="AC1" s="839"/>
      <c r="AD1" s="839"/>
      <c r="AE1" s="839"/>
      <c r="AF1" s="839"/>
      <c r="AG1" s="839"/>
      <c r="AH1" s="839"/>
      <c r="AI1" s="840" t="s">
        <v>357</v>
      </c>
      <c r="AJ1" s="837"/>
      <c r="AK1" s="837"/>
      <c r="AL1" s="837"/>
      <c r="AM1" s="837"/>
      <c r="AN1" s="837"/>
      <c r="AO1" s="837"/>
      <c r="AP1" s="837"/>
      <c r="AQ1" s="837"/>
      <c r="AR1" s="837"/>
      <c r="AS1" s="837"/>
      <c r="AT1" s="837"/>
      <c r="AU1" s="837"/>
      <c r="AV1" s="837"/>
      <c r="AW1" s="531"/>
      <c r="AX1" s="532"/>
      <c r="AY1" s="532"/>
      <c r="AZ1" s="532"/>
      <c r="BA1" s="532"/>
      <c r="BB1" s="532"/>
      <c r="BC1" s="532"/>
      <c r="BD1" s="532"/>
    </row>
    <row r="2" spans="1:57" ht="27" customHeight="1">
      <c r="A2" s="534"/>
      <c r="B2" s="534"/>
      <c r="C2" s="535"/>
      <c r="D2" s="841" t="s">
        <v>358</v>
      </c>
      <c r="E2" s="842"/>
      <c r="F2" s="842"/>
      <c r="G2" s="842"/>
      <c r="H2" s="842"/>
      <c r="I2" s="843"/>
      <c r="J2" s="841" t="s">
        <v>359</v>
      </c>
      <c r="K2" s="842"/>
      <c r="L2" s="842"/>
      <c r="M2" s="843"/>
      <c r="N2" s="844" t="s">
        <v>360</v>
      </c>
      <c r="O2" s="842"/>
      <c r="P2" s="842"/>
      <c r="Q2" s="843"/>
      <c r="R2" s="536" t="s">
        <v>361</v>
      </c>
      <c r="S2" s="841" t="s">
        <v>358</v>
      </c>
      <c r="T2" s="842"/>
      <c r="U2" s="842"/>
      <c r="V2" s="842"/>
      <c r="W2" s="842"/>
      <c r="X2" s="843"/>
      <c r="Y2" s="841" t="s">
        <v>359</v>
      </c>
      <c r="Z2" s="842"/>
      <c r="AA2" s="842"/>
      <c r="AB2" s="843"/>
      <c r="AC2" s="841" t="s">
        <v>360</v>
      </c>
      <c r="AD2" s="842"/>
      <c r="AE2" s="842"/>
      <c r="AF2" s="843"/>
      <c r="AG2" s="537" t="s">
        <v>361</v>
      </c>
      <c r="AH2" s="538" t="s">
        <v>361</v>
      </c>
      <c r="AI2" s="841" t="s">
        <v>358</v>
      </c>
      <c r="AJ2" s="842"/>
      <c r="AK2" s="842"/>
      <c r="AL2" s="842"/>
      <c r="AM2" s="842"/>
      <c r="AN2" s="843"/>
      <c r="AO2" s="841" t="s">
        <v>359</v>
      </c>
      <c r="AP2" s="842"/>
      <c r="AQ2" s="842"/>
      <c r="AR2" s="843"/>
      <c r="AS2" s="841" t="s">
        <v>360</v>
      </c>
      <c r="AT2" s="842"/>
      <c r="AU2" s="842"/>
      <c r="AV2" s="843"/>
      <c r="AW2" s="538"/>
      <c r="AX2" s="539"/>
      <c r="AY2" s="539"/>
      <c r="AZ2" s="539"/>
      <c r="BA2" s="539"/>
      <c r="BB2" s="539"/>
      <c r="BC2" s="539"/>
      <c r="BD2" s="539"/>
      <c r="BE2" s="540"/>
    </row>
    <row r="3" spans="1:57" ht="19.5" customHeight="1">
      <c r="A3" s="541" t="s">
        <v>362</v>
      </c>
      <c r="B3" s="542"/>
      <c r="C3" s="845" t="s">
        <v>363</v>
      </c>
      <c r="D3" s="848" t="s">
        <v>364</v>
      </c>
      <c r="E3" s="848" t="s">
        <v>365</v>
      </c>
      <c r="F3" s="848" t="s">
        <v>366</v>
      </c>
      <c r="G3" s="848" t="s">
        <v>367</v>
      </c>
      <c r="H3" s="848" t="s">
        <v>368</v>
      </c>
      <c r="I3" s="849" t="s">
        <v>369</v>
      </c>
      <c r="J3" s="848" t="s">
        <v>370</v>
      </c>
      <c r="K3" s="848" t="s">
        <v>371</v>
      </c>
      <c r="L3" s="848" t="s">
        <v>372</v>
      </c>
      <c r="M3" s="849" t="s">
        <v>373</v>
      </c>
      <c r="N3" s="848" t="s">
        <v>374</v>
      </c>
      <c r="O3" s="848" t="s">
        <v>375</v>
      </c>
      <c r="P3" s="848" t="s">
        <v>376</v>
      </c>
      <c r="Q3" s="849" t="s">
        <v>377</v>
      </c>
      <c r="R3" s="851" t="s">
        <v>378</v>
      </c>
      <c r="S3" s="854" t="s">
        <v>364</v>
      </c>
      <c r="T3" s="850" t="s">
        <v>365</v>
      </c>
      <c r="U3" s="850" t="s">
        <v>366</v>
      </c>
      <c r="V3" s="850" t="s">
        <v>367</v>
      </c>
      <c r="W3" s="850" t="s">
        <v>368</v>
      </c>
      <c r="X3" s="858" t="s">
        <v>369</v>
      </c>
      <c r="Y3" s="850" t="s">
        <v>370</v>
      </c>
      <c r="Z3" s="850" t="s">
        <v>371</v>
      </c>
      <c r="AA3" s="850" t="s">
        <v>372</v>
      </c>
      <c r="AB3" s="858" t="s">
        <v>379</v>
      </c>
      <c r="AC3" s="850" t="s">
        <v>374</v>
      </c>
      <c r="AD3" s="850" t="s">
        <v>375</v>
      </c>
      <c r="AE3" s="850" t="s">
        <v>376</v>
      </c>
      <c r="AF3" s="859" t="s">
        <v>377</v>
      </c>
      <c r="AG3" s="860" t="s">
        <v>380</v>
      </c>
      <c r="AH3" s="857" t="s">
        <v>381</v>
      </c>
      <c r="AI3" s="866" t="s">
        <v>364</v>
      </c>
      <c r="AJ3" s="861" t="s">
        <v>365</v>
      </c>
      <c r="AK3" s="861" t="s">
        <v>366</v>
      </c>
      <c r="AL3" s="861" t="s">
        <v>367</v>
      </c>
      <c r="AM3" s="861" t="s">
        <v>368</v>
      </c>
      <c r="AN3" s="865" t="s">
        <v>369</v>
      </c>
      <c r="AO3" s="861" t="s">
        <v>370</v>
      </c>
      <c r="AP3" s="861" t="s">
        <v>371</v>
      </c>
      <c r="AQ3" s="861" t="s">
        <v>372</v>
      </c>
      <c r="AR3" s="865" t="s">
        <v>379</v>
      </c>
      <c r="AS3" s="861" t="s">
        <v>374</v>
      </c>
      <c r="AT3" s="861" t="s">
        <v>375</v>
      </c>
      <c r="AU3" s="861" t="s">
        <v>376</v>
      </c>
      <c r="AV3" s="862" t="s">
        <v>377</v>
      </c>
      <c r="AW3" s="863" t="s">
        <v>382</v>
      </c>
      <c r="AX3" s="532"/>
      <c r="AY3" s="532"/>
      <c r="AZ3" s="532"/>
      <c r="BA3" s="532"/>
      <c r="BB3" s="532"/>
      <c r="BC3" s="532"/>
      <c r="BD3" s="532"/>
    </row>
    <row r="4" spans="1:57" ht="17.25" customHeight="1">
      <c r="A4" s="543" t="e">
        <f>(C9)</f>
        <v>#DIV/0!</v>
      </c>
      <c r="B4" s="544"/>
      <c r="C4" s="846"/>
      <c r="D4" s="846"/>
      <c r="E4" s="846"/>
      <c r="F4" s="846"/>
      <c r="G4" s="846"/>
      <c r="H4" s="846"/>
      <c r="I4" s="846"/>
      <c r="J4" s="846"/>
      <c r="K4" s="846"/>
      <c r="L4" s="846"/>
      <c r="M4" s="846"/>
      <c r="N4" s="846"/>
      <c r="O4" s="846"/>
      <c r="P4" s="846"/>
      <c r="Q4" s="846"/>
      <c r="R4" s="852"/>
      <c r="S4" s="855"/>
      <c r="T4" s="846"/>
      <c r="U4" s="846"/>
      <c r="V4" s="846"/>
      <c r="W4" s="846"/>
      <c r="X4" s="846"/>
      <c r="Y4" s="846"/>
      <c r="Z4" s="846"/>
      <c r="AA4" s="846"/>
      <c r="AB4" s="846"/>
      <c r="AC4" s="846"/>
      <c r="AD4" s="846"/>
      <c r="AE4" s="846"/>
      <c r="AF4" s="846"/>
      <c r="AG4" s="846"/>
      <c r="AH4" s="852"/>
      <c r="AI4" s="855"/>
      <c r="AJ4" s="846"/>
      <c r="AK4" s="846"/>
      <c r="AL4" s="846"/>
      <c r="AM4" s="846"/>
      <c r="AN4" s="846"/>
      <c r="AO4" s="846"/>
      <c r="AP4" s="846"/>
      <c r="AQ4" s="846"/>
      <c r="AR4" s="846"/>
      <c r="AS4" s="846"/>
      <c r="AT4" s="846"/>
      <c r="AU4" s="846"/>
      <c r="AV4" s="846"/>
      <c r="AW4" s="852"/>
      <c r="AX4" s="532"/>
      <c r="AY4" s="532"/>
      <c r="AZ4" s="532"/>
      <c r="BA4" s="532"/>
      <c r="BB4" s="532"/>
      <c r="BC4" s="532"/>
      <c r="BD4" s="532"/>
    </row>
    <row r="5" spans="1:57" ht="16.5" customHeight="1">
      <c r="A5" s="541" t="s">
        <v>383</v>
      </c>
      <c r="B5" s="542"/>
      <c r="C5" s="846"/>
      <c r="D5" s="846"/>
      <c r="E5" s="846"/>
      <c r="F5" s="846"/>
      <c r="G5" s="846"/>
      <c r="H5" s="846"/>
      <c r="I5" s="846"/>
      <c r="J5" s="846"/>
      <c r="K5" s="846"/>
      <c r="L5" s="846"/>
      <c r="M5" s="846"/>
      <c r="N5" s="846"/>
      <c r="O5" s="846"/>
      <c r="P5" s="846"/>
      <c r="Q5" s="846"/>
      <c r="R5" s="852"/>
      <c r="S5" s="855"/>
      <c r="T5" s="846"/>
      <c r="U5" s="846"/>
      <c r="V5" s="846"/>
      <c r="W5" s="846"/>
      <c r="X5" s="846"/>
      <c r="Y5" s="846"/>
      <c r="Z5" s="846"/>
      <c r="AA5" s="846"/>
      <c r="AB5" s="846"/>
      <c r="AC5" s="846"/>
      <c r="AD5" s="846"/>
      <c r="AE5" s="846"/>
      <c r="AF5" s="846"/>
      <c r="AG5" s="846"/>
      <c r="AH5" s="852"/>
      <c r="AI5" s="855"/>
      <c r="AJ5" s="846"/>
      <c r="AK5" s="846"/>
      <c r="AL5" s="846"/>
      <c r="AM5" s="846"/>
      <c r="AN5" s="846"/>
      <c r="AO5" s="846"/>
      <c r="AP5" s="846"/>
      <c r="AQ5" s="846"/>
      <c r="AR5" s="846"/>
      <c r="AS5" s="846"/>
      <c r="AT5" s="846"/>
      <c r="AU5" s="846"/>
      <c r="AV5" s="846"/>
      <c r="AW5" s="852"/>
      <c r="AX5" s="532"/>
      <c r="AY5" s="532"/>
      <c r="AZ5" s="532"/>
      <c r="BA5" s="532"/>
      <c r="BB5" s="532"/>
      <c r="BC5" s="532"/>
      <c r="BD5" s="532"/>
    </row>
    <row r="6" spans="1:57" ht="17.25" customHeight="1">
      <c r="A6" s="543">
        <f>AH9</f>
        <v>2.2307692307692308</v>
      </c>
      <c r="B6" s="544"/>
      <c r="C6" s="846"/>
      <c r="D6" s="846"/>
      <c r="E6" s="846"/>
      <c r="F6" s="846"/>
      <c r="G6" s="846"/>
      <c r="H6" s="846"/>
      <c r="I6" s="846"/>
      <c r="J6" s="846"/>
      <c r="K6" s="846"/>
      <c r="L6" s="846"/>
      <c r="M6" s="846"/>
      <c r="N6" s="846"/>
      <c r="O6" s="846"/>
      <c r="P6" s="846"/>
      <c r="Q6" s="846"/>
      <c r="R6" s="852"/>
      <c r="S6" s="855"/>
      <c r="T6" s="846"/>
      <c r="U6" s="846"/>
      <c r="V6" s="846"/>
      <c r="W6" s="846"/>
      <c r="X6" s="846"/>
      <c r="Y6" s="846"/>
      <c r="Z6" s="846"/>
      <c r="AA6" s="846"/>
      <c r="AB6" s="846"/>
      <c r="AC6" s="846"/>
      <c r="AD6" s="846"/>
      <c r="AE6" s="846"/>
      <c r="AF6" s="846"/>
      <c r="AG6" s="846"/>
      <c r="AH6" s="852"/>
      <c r="AI6" s="855"/>
      <c r="AJ6" s="846"/>
      <c r="AK6" s="846"/>
      <c r="AL6" s="846"/>
      <c r="AM6" s="846"/>
      <c r="AN6" s="846"/>
      <c r="AO6" s="846"/>
      <c r="AP6" s="846"/>
      <c r="AQ6" s="846"/>
      <c r="AR6" s="846"/>
      <c r="AS6" s="846"/>
      <c r="AT6" s="846"/>
      <c r="AU6" s="846"/>
      <c r="AV6" s="846"/>
      <c r="AW6" s="852"/>
      <c r="AX6" s="532"/>
      <c r="AY6" s="532"/>
      <c r="AZ6" s="532"/>
      <c r="BA6" s="532"/>
      <c r="BB6" s="532"/>
      <c r="BC6" s="532"/>
      <c r="BD6" s="532"/>
    </row>
    <row r="7" spans="1:57" ht="17.25" customHeight="1">
      <c r="A7" s="545" t="s">
        <v>384</v>
      </c>
      <c r="B7" s="546"/>
      <c r="C7" s="846"/>
      <c r="D7" s="846"/>
      <c r="E7" s="846"/>
      <c r="F7" s="846"/>
      <c r="G7" s="846"/>
      <c r="H7" s="846"/>
      <c r="I7" s="846"/>
      <c r="J7" s="846"/>
      <c r="K7" s="846"/>
      <c r="L7" s="846"/>
      <c r="M7" s="846"/>
      <c r="N7" s="846"/>
      <c r="O7" s="846"/>
      <c r="P7" s="846"/>
      <c r="Q7" s="846"/>
      <c r="R7" s="852"/>
      <c r="S7" s="855"/>
      <c r="T7" s="846"/>
      <c r="U7" s="846"/>
      <c r="V7" s="846"/>
      <c r="W7" s="846"/>
      <c r="X7" s="846"/>
      <c r="Y7" s="846"/>
      <c r="Z7" s="846"/>
      <c r="AA7" s="846"/>
      <c r="AB7" s="846"/>
      <c r="AC7" s="846"/>
      <c r="AD7" s="846"/>
      <c r="AE7" s="846"/>
      <c r="AF7" s="846"/>
      <c r="AG7" s="846"/>
      <c r="AH7" s="852"/>
      <c r="AI7" s="855"/>
      <c r="AJ7" s="846"/>
      <c r="AK7" s="846"/>
      <c r="AL7" s="846"/>
      <c r="AM7" s="846"/>
      <c r="AN7" s="846"/>
      <c r="AO7" s="846"/>
      <c r="AP7" s="846"/>
      <c r="AQ7" s="846"/>
      <c r="AR7" s="846"/>
      <c r="AS7" s="846"/>
      <c r="AT7" s="846"/>
      <c r="AU7" s="846"/>
      <c r="AV7" s="846"/>
      <c r="AW7" s="852"/>
      <c r="AX7" s="532"/>
      <c r="AY7" s="532"/>
      <c r="AZ7" s="532"/>
      <c r="BA7" s="532"/>
      <c r="BB7" s="532"/>
      <c r="BC7" s="532"/>
      <c r="BD7" s="532"/>
    </row>
    <row r="8" spans="1:57" ht="15.75" customHeight="1">
      <c r="A8" s="547">
        <f>AW9</f>
        <v>0.67500000000000004</v>
      </c>
      <c r="B8" s="548"/>
      <c r="C8" s="847"/>
      <c r="D8" s="847"/>
      <c r="E8" s="847"/>
      <c r="F8" s="847"/>
      <c r="G8" s="847"/>
      <c r="H8" s="847"/>
      <c r="I8" s="847"/>
      <c r="J8" s="847"/>
      <c r="K8" s="847"/>
      <c r="L8" s="847"/>
      <c r="M8" s="847"/>
      <c r="N8" s="847"/>
      <c r="O8" s="847"/>
      <c r="P8" s="847"/>
      <c r="Q8" s="847"/>
      <c r="R8" s="853"/>
      <c r="S8" s="856"/>
      <c r="T8" s="847"/>
      <c r="U8" s="847"/>
      <c r="V8" s="847"/>
      <c r="W8" s="847"/>
      <c r="X8" s="847"/>
      <c r="Y8" s="847"/>
      <c r="Z8" s="847"/>
      <c r="AA8" s="847"/>
      <c r="AB8" s="847"/>
      <c r="AC8" s="847"/>
      <c r="AD8" s="847"/>
      <c r="AE8" s="847"/>
      <c r="AF8" s="847"/>
      <c r="AG8" s="847"/>
      <c r="AH8" s="853"/>
      <c r="AI8" s="856"/>
      <c r="AJ8" s="847"/>
      <c r="AK8" s="847"/>
      <c r="AL8" s="847"/>
      <c r="AM8" s="847"/>
      <c r="AN8" s="847"/>
      <c r="AO8" s="847"/>
      <c r="AP8" s="847"/>
      <c r="AQ8" s="847"/>
      <c r="AR8" s="847"/>
      <c r="AS8" s="847"/>
      <c r="AT8" s="847"/>
      <c r="AU8" s="847"/>
      <c r="AV8" s="847"/>
      <c r="AW8" s="853"/>
      <c r="AX8" s="532"/>
      <c r="AY8" s="532"/>
      <c r="AZ8" s="532"/>
      <c r="BA8" s="532"/>
      <c r="BB8" s="532"/>
      <c r="BC8" s="532"/>
      <c r="BD8" s="532"/>
    </row>
    <row r="9" spans="1:57" ht="28.5" customHeight="1">
      <c r="A9" s="864" t="s">
        <v>385</v>
      </c>
      <c r="B9" s="856"/>
      <c r="C9" s="549" t="e">
        <f>AVERAGEIF(C10:C50,"&gt;0")</f>
        <v>#DIV/0!</v>
      </c>
      <c r="D9" s="550" t="e">
        <f t="shared" ref="D9:O9" si="0">AVERAGEIF(D10:D50,"&lt;&gt;0")</f>
        <v>#DIV/0!</v>
      </c>
      <c r="E9" s="550" t="e">
        <f t="shared" si="0"/>
        <v>#DIV/0!</v>
      </c>
      <c r="F9" s="550" t="e">
        <f t="shared" si="0"/>
        <v>#DIV/0!</v>
      </c>
      <c r="G9" s="550" t="e">
        <f t="shared" si="0"/>
        <v>#DIV/0!</v>
      </c>
      <c r="H9" s="550" t="e">
        <f t="shared" si="0"/>
        <v>#DIV/0!</v>
      </c>
      <c r="I9" s="550" t="e">
        <f t="shared" si="0"/>
        <v>#DIV/0!</v>
      </c>
      <c r="J9" s="550" t="e">
        <f t="shared" si="0"/>
        <v>#DIV/0!</v>
      </c>
      <c r="K9" s="550" t="e">
        <f t="shared" si="0"/>
        <v>#DIV/0!</v>
      </c>
      <c r="L9" s="550" t="e">
        <f t="shared" si="0"/>
        <v>#DIV/0!</v>
      </c>
      <c r="M9" s="550" t="e">
        <f t="shared" si="0"/>
        <v>#DIV/0!</v>
      </c>
      <c r="N9" s="550" t="e">
        <f t="shared" si="0"/>
        <v>#DIV/0!</v>
      </c>
      <c r="O9" s="550" t="e">
        <f t="shared" si="0"/>
        <v>#DIV/0!</v>
      </c>
      <c r="P9" s="550"/>
      <c r="Q9" s="550" t="e">
        <f>AVERAGEIF(Q10:Q50,"&lt;&gt;0")</f>
        <v>#DIV/0!</v>
      </c>
      <c r="R9" s="550" t="e">
        <f>AVERAGEIF(R10:R50,"&lt;&gt;0")</f>
        <v>#DIV/0!</v>
      </c>
      <c r="S9" s="551">
        <f>IF(ISERROR(AVERAGE(S10:S50)),"",AVERAGE(S10:S50))</f>
        <v>2.5769230769230771</v>
      </c>
      <c r="T9" s="550">
        <f>IF(ISERROR(AVERAGE(T10:T50)),"",AVERAGE(T10:T50))</f>
        <v>2.6153846153846154</v>
      </c>
      <c r="U9" s="550">
        <f>IF(ISERROR(AVERAGE(U10:U50)),"",AVERAGE(U10:U50))</f>
        <v>2.2692307692307692</v>
      </c>
      <c r="V9" s="550">
        <f>IF(ISERROR(AVERAGE(V10:V50)),"",AVERAGE(V10:V50))</f>
        <v>2.2692307692307692</v>
      </c>
      <c r="W9" s="550">
        <f>IF(ISERROR(AVERAGE(W10:W50)),"",AVERAGE(W10:W50))</f>
        <v>2.3461538461538463</v>
      </c>
      <c r="X9" s="552">
        <f>AVERAGEIF(X10:X50,"&lt;&gt;0")</f>
        <v>11.461538461538462</v>
      </c>
      <c r="Y9" s="550">
        <f>IF(ISERROR(AVERAGE(Y10:Y50)),"",AVERAGE(Y10:Y50))</f>
        <v>2.5384615384615383</v>
      </c>
      <c r="Z9" s="550">
        <f>IF(ISERROR(AVERAGE(Z10:Z50)),"",AVERAGE(Z10:Z50))</f>
        <v>2.2307692307692308</v>
      </c>
      <c r="AA9" s="550">
        <f>IF(ISERROR(AVERAGE(AA10:AA50)),"",AVERAGE(AA10:AA50))</f>
        <v>0.30769230769230771</v>
      </c>
      <c r="AB9" s="550">
        <f>AVERAGEIF(AB10:AB50,"&lt;&gt;0")</f>
        <v>9.384615384615385</v>
      </c>
      <c r="AC9" s="550">
        <f>AVERAGEIF(AC10:AC50,"&lt;&gt;0")</f>
        <v>2.3846153846153846</v>
      </c>
      <c r="AD9" s="550">
        <f>AVERAGEIF(AD10:AD50,"&lt;&gt;0")</f>
        <v>2.5384615384615383</v>
      </c>
      <c r="AE9" s="550"/>
      <c r="AF9" s="550">
        <f>AVERAGEIF(AF10:AF50,"&lt;&gt;0")</f>
        <v>6.884615384615385</v>
      </c>
      <c r="AG9" s="550">
        <f>AVERAGEIF(AG10:AG50,"&lt;&gt;0")</f>
        <v>27.423076923076923</v>
      </c>
      <c r="AH9" s="550">
        <f>AVERAGEIF(AH10:AH50,"&gt;0")</f>
        <v>2.2307692307692308</v>
      </c>
      <c r="AI9" s="551" t="str">
        <f t="shared" ref="AI9:AT9" si="1">IF(ISERROR(AVERAGE(AI10:AI50)),"",AVERAGE(AI10:AI50))</f>
        <v/>
      </c>
      <c r="AJ9" s="550" t="str">
        <f t="shared" si="1"/>
        <v/>
      </c>
      <c r="AK9" s="550" t="str">
        <f t="shared" si="1"/>
        <v/>
      </c>
      <c r="AL9" s="550" t="str">
        <f t="shared" si="1"/>
        <v/>
      </c>
      <c r="AM9" s="550" t="str">
        <f t="shared" si="1"/>
        <v/>
      </c>
      <c r="AN9" s="550">
        <f t="shared" si="1"/>
        <v>3.4736842105263159</v>
      </c>
      <c r="AO9" s="550" t="str">
        <f t="shared" si="1"/>
        <v/>
      </c>
      <c r="AP9" s="550" t="str">
        <f t="shared" si="1"/>
        <v/>
      </c>
      <c r="AQ9" s="550" t="str">
        <f t="shared" si="1"/>
        <v/>
      </c>
      <c r="AR9" s="550">
        <f t="shared" si="1"/>
        <v>2.8421052631578947</v>
      </c>
      <c r="AS9" s="550" t="str">
        <f t="shared" si="1"/>
        <v/>
      </c>
      <c r="AT9" s="550" t="str">
        <f t="shared" si="1"/>
        <v/>
      </c>
      <c r="AU9" s="550"/>
      <c r="AV9" s="550">
        <f>IF(ISERROR(AVERAGE(AV10:AV50)),"",AVERAGE(AV10:AV50))</f>
        <v>2</v>
      </c>
      <c r="AW9" s="553">
        <f>AVERAGE(AW10:AW50)</f>
        <v>0.67500000000000004</v>
      </c>
      <c r="AX9" s="554"/>
      <c r="AY9" s="554"/>
      <c r="AZ9" s="554"/>
      <c r="BA9" s="554"/>
      <c r="BB9" s="554"/>
      <c r="BC9" s="554"/>
      <c r="BD9" s="554"/>
      <c r="BE9" s="555"/>
    </row>
    <row r="10" spans="1:57" ht="16">
      <c r="A10" s="586" t="s">
        <v>386</v>
      </c>
      <c r="B10" s="593"/>
      <c r="C10" s="557">
        <f t="shared" ref="C10:C41" si="2">IF(R10=0,0,IF(R10&lt;19.51,1,IF(R10&lt;32.51,2,IF(R10&lt;44.51,3,IF(R10&lt;521,4)))))</f>
        <v>0</v>
      </c>
      <c r="D10" s="558"/>
      <c r="E10" s="558"/>
      <c r="F10" s="558"/>
      <c r="G10" s="558"/>
      <c r="H10" s="558"/>
      <c r="I10" s="559">
        <f t="shared" ref="I10:I33" si="3">SUM(D10:H10)</f>
        <v>0</v>
      </c>
      <c r="J10" s="558"/>
      <c r="K10" s="558"/>
      <c r="L10" s="558"/>
      <c r="M10" s="559">
        <f t="shared" ref="M10:M34" si="4">SUM(J10,J10,K10,K10,L10,L10)</f>
        <v>0</v>
      </c>
      <c r="N10" s="558"/>
      <c r="O10" s="558"/>
      <c r="P10" s="558"/>
      <c r="Q10" s="559">
        <f t="shared" ref="Q10:Q24" si="5">SUM(N10:P10)</f>
        <v>0</v>
      </c>
      <c r="R10" s="560">
        <f t="shared" ref="R10:R32" si="6">SUM(I10,M10,Q10)</f>
        <v>0</v>
      </c>
      <c r="S10" s="561">
        <v>2</v>
      </c>
      <c r="T10" s="561">
        <v>2</v>
      </c>
      <c r="U10" s="561">
        <v>2</v>
      </c>
      <c r="V10" s="561">
        <v>2</v>
      </c>
      <c r="W10" s="561">
        <v>2</v>
      </c>
      <c r="X10" s="561">
        <v>2</v>
      </c>
      <c r="Y10" s="561">
        <v>2</v>
      </c>
      <c r="Z10" s="561">
        <v>2</v>
      </c>
      <c r="AA10" s="561">
        <v>2</v>
      </c>
      <c r="AB10" s="561">
        <v>2</v>
      </c>
      <c r="AC10" s="561">
        <v>2</v>
      </c>
      <c r="AD10" s="561">
        <v>2</v>
      </c>
      <c r="AE10" s="561">
        <v>2</v>
      </c>
      <c r="AF10" s="561">
        <v>2</v>
      </c>
      <c r="AG10" s="561">
        <v>2</v>
      </c>
      <c r="AH10" s="561">
        <v>2</v>
      </c>
      <c r="AI10" s="561">
        <f t="shared" ref="AI10:AT12" si="7">(S10-D10)</f>
        <v>2</v>
      </c>
      <c r="AJ10" s="558">
        <f t="shared" si="7"/>
        <v>2</v>
      </c>
      <c r="AK10" s="558">
        <f t="shared" si="7"/>
        <v>2</v>
      </c>
      <c r="AL10" s="558">
        <f t="shared" si="7"/>
        <v>2</v>
      </c>
      <c r="AM10" s="558">
        <f t="shared" si="7"/>
        <v>2</v>
      </c>
      <c r="AN10" s="558">
        <f t="shared" si="7"/>
        <v>2</v>
      </c>
      <c r="AO10" s="558">
        <f t="shared" si="7"/>
        <v>2</v>
      </c>
      <c r="AP10" s="558">
        <f t="shared" si="7"/>
        <v>2</v>
      </c>
      <c r="AQ10" s="558">
        <f t="shared" si="7"/>
        <v>2</v>
      </c>
      <c r="AR10" s="558">
        <f t="shared" si="7"/>
        <v>2</v>
      </c>
      <c r="AS10" s="558">
        <f t="shared" si="7"/>
        <v>2</v>
      </c>
      <c r="AT10" s="558">
        <f t="shared" si="7"/>
        <v>2</v>
      </c>
      <c r="AU10" s="558"/>
      <c r="AV10" s="558">
        <f>(AF10-Q10)</f>
        <v>2</v>
      </c>
      <c r="AW10" s="565">
        <f t="shared" ref="AW10:AW15" si="8">(AH10-C10)</f>
        <v>2</v>
      </c>
      <c r="AX10" s="532"/>
      <c r="AY10" s="532"/>
      <c r="AZ10" s="532"/>
      <c r="BA10" s="532"/>
      <c r="BB10" s="532"/>
      <c r="BC10" s="532"/>
      <c r="BD10" s="532"/>
    </row>
    <row r="11" spans="1:57" ht="16">
      <c r="A11" s="586" t="s">
        <v>387</v>
      </c>
      <c r="B11" s="595"/>
      <c r="C11" s="557">
        <f t="shared" si="2"/>
        <v>0</v>
      </c>
      <c r="D11" s="558"/>
      <c r="E11" s="558"/>
      <c r="F11" s="558"/>
      <c r="G11" s="558"/>
      <c r="H11" s="558"/>
      <c r="I11" s="559">
        <f t="shared" si="3"/>
        <v>0</v>
      </c>
      <c r="J11" s="558"/>
      <c r="K11" s="558"/>
      <c r="L11" s="558"/>
      <c r="M11" s="559">
        <f t="shared" si="4"/>
        <v>0</v>
      </c>
      <c r="N11" s="558"/>
      <c r="O11" s="558"/>
      <c r="P11" s="558"/>
      <c r="Q11" s="559">
        <f t="shared" si="5"/>
        <v>0</v>
      </c>
      <c r="R11" s="560">
        <f t="shared" si="6"/>
        <v>0</v>
      </c>
      <c r="S11" s="561">
        <v>3</v>
      </c>
      <c r="T11" s="558">
        <v>4</v>
      </c>
      <c r="U11" s="558">
        <v>3</v>
      </c>
      <c r="V11" s="558">
        <v>4</v>
      </c>
      <c r="W11" s="558">
        <v>3</v>
      </c>
      <c r="X11" s="562">
        <f t="shared" ref="X11:X31" si="9">SUM(S11:W11)</f>
        <v>17</v>
      </c>
      <c r="Y11" s="558">
        <v>3</v>
      </c>
      <c r="Z11" s="558">
        <v>3</v>
      </c>
      <c r="AA11" s="558">
        <v>0</v>
      </c>
      <c r="AB11" s="563">
        <f t="shared" ref="AB11:AB34" si="10">SUM(Y11,Y11,Z11,Z11,AA11,AA11)</f>
        <v>12</v>
      </c>
      <c r="AC11" s="558">
        <v>4</v>
      </c>
      <c r="AD11" s="558">
        <v>3</v>
      </c>
      <c r="AE11" s="558">
        <v>2</v>
      </c>
      <c r="AF11" s="563">
        <f t="shared" ref="AF11:AF34" si="11">SUM(AC11:AE11)</f>
        <v>9</v>
      </c>
      <c r="AG11" s="564">
        <f t="shared" ref="AG11:AG34" si="12">SUM(X11,AB11,AF11)</f>
        <v>38</v>
      </c>
      <c r="AH11" s="560">
        <f t="shared" ref="AH11:AH41" si="13">IF(AG11=0,0,IF(AG11&lt;19.51,1,IF(AG11&lt;32.51,2,IF(AG11&lt;44.51,3,IF(AG11&lt;521,4)))))</f>
        <v>3</v>
      </c>
      <c r="AI11" s="561">
        <f t="shared" si="7"/>
        <v>3</v>
      </c>
      <c r="AJ11" s="558">
        <f t="shared" si="7"/>
        <v>4</v>
      </c>
      <c r="AK11" s="558">
        <f t="shared" si="7"/>
        <v>3</v>
      </c>
      <c r="AL11" s="558">
        <f t="shared" si="7"/>
        <v>4</v>
      </c>
      <c r="AM11" s="558">
        <f t="shared" si="7"/>
        <v>3</v>
      </c>
      <c r="AN11" s="558">
        <f t="shared" si="7"/>
        <v>17</v>
      </c>
      <c r="AO11" s="558">
        <f t="shared" si="7"/>
        <v>3</v>
      </c>
      <c r="AP11" s="558">
        <f t="shared" si="7"/>
        <v>3</v>
      </c>
      <c r="AQ11" s="558">
        <f t="shared" si="7"/>
        <v>0</v>
      </c>
      <c r="AR11" s="558">
        <f t="shared" si="7"/>
        <v>12</v>
      </c>
      <c r="AS11" s="558">
        <f t="shared" si="7"/>
        <v>4</v>
      </c>
      <c r="AT11" s="558">
        <f t="shared" si="7"/>
        <v>3</v>
      </c>
      <c r="AU11" s="558"/>
      <c r="AV11" s="558">
        <f>(AF11-Q11)</f>
        <v>9</v>
      </c>
      <c r="AW11" s="565">
        <f t="shared" si="8"/>
        <v>3</v>
      </c>
      <c r="AX11" s="532"/>
      <c r="AY11" s="532"/>
      <c r="AZ11" s="532"/>
      <c r="BA11" s="532"/>
      <c r="BB11" s="532"/>
      <c r="BC11" s="532"/>
      <c r="BD11" s="532"/>
    </row>
    <row r="12" spans="1:57" ht="16">
      <c r="A12" s="586" t="s">
        <v>388</v>
      </c>
      <c r="B12" s="595"/>
      <c r="C12" s="557">
        <f t="shared" si="2"/>
        <v>0</v>
      </c>
      <c r="D12" s="558"/>
      <c r="E12" s="558"/>
      <c r="F12" s="558"/>
      <c r="G12" s="558"/>
      <c r="H12" s="558"/>
      <c r="I12" s="559">
        <f t="shared" si="3"/>
        <v>0</v>
      </c>
      <c r="J12" s="558"/>
      <c r="K12" s="558"/>
      <c r="L12" s="558"/>
      <c r="M12" s="559">
        <f t="shared" si="4"/>
        <v>0</v>
      </c>
      <c r="N12" s="558"/>
      <c r="O12" s="558"/>
      <c r="P12" s="558"/>
      <c r="Q12" s="559">
        <f t="shared" si="5"/>
        <v>0</v>
      </c>
      <c r="R12" s="560">
        <f t="shared" si="6"/>
        <v>0</v>
      </c>
      <c r="S12" s="561" t="s">
        <v>389</v>
      </c>
      <c r="T12" s="561" t="s">
        <v>389</v>
      </c>
      <c r="U12" s="561" t="s">
        <v>389</v>
      </c>
      <c r="V12" s="561" t="s">
        <v>389</v>
      </c>
      <c r="W12" s="561" t="s">
        <v>389</v>
      </c>
      <c r="X12" s="562">
        <f t="shared" si="9"/>
        <v>0</v>
      </c>
      <c r="Y12" s="561" t="s">
        <v>389</v>
      </c>
      <c r="Z12" s="561" t="s">
        <v>389</v>
      </c>
      <c r="AA12" s="561" t="s">
        <v>389</v>
      </c>
      <c r="AB12" s="563">
        <f t="shared" si="10"/>
        <v>0</v>
      </c>
      <c r="AC12" s="561" t="s">
        <v>389</v>
      </c>
      <c r="AD12" s="561" t="s">
        <v>389</v>
      </c>
      <c r="AE12" s="561" t="s">
        <v>389</v>
      </c>
      <c r="AF12" s="563">
        <f t="shared" si="11"/>
        <v>0</v>
      </c>
      <c r="AG12" s="564">
        <f t="shared" si="12"/>
        <v>0</v>
      </c>
      <c r="AH12" s="560">
        <f t="shared" si="13"/>
        <v>0</v>
      </c>
      <c r="AI12" s="561" t="e">
        <f t="shared" si="7"/>
        <v>#VALUE!</v>
      </c>
      <c r="AJ12" s="558" t="e">
        <f t="shared" si="7"/>
        <v>#VALUE!</v>
      </c>
      <c r="AK12" s="558" t="e">
        <f t="shared" si="7"/>
        <v>#VALUE!</v>
      </c>
      <c r="AL12" s="558" t="e">
        <f t="shared" si="7"/>
        <v>#VALUE!</v>
      </c>
      <c r="AM12" s="558" t="e">
        <f t="shared" si="7"/>
        <v>#VALUE!</v>
      </c>
      <c r="AN12" s="558">
        <f t="shared" si="7"/>
        <v>0</v>
      </c>
      <c r="AO12" s="558" t="e">
        <f t="shared" si="7"/>
        <v>#VALUE!</v>
      </c>
      <c r="AP12" s="558" t="e">
        <f t="shared" si="7"/>
        <v>#VALUE!</v>
      </c>
      <c r="AQ12" s="558" t="e">
        <f t="shared" si="7"/>
        <v>#VALUE!</v>
      </c>
      <c r="AR12" s="558">
        <f t="shared" si="7"/>
        <v>0</v>
      </c>
      <c r="AS12" s="558" t="e">
        <f t="shared" si="7"/>
        <v>#VALUE!</v>
      </c>
      <c r="AT12" s="558" t="e">
        <f t="shared" si="7"/>
        <v>#VALUE!</v>
      </c>
      <c r="AU12" s="558"/>
      <c r="AV12" s="558">
        <f>(AF12-Q12)</f>
        <v>0</v>
      </c>
      <c r="AW12" s="565">
        <f t="shared" si="8"/>
        <v>0</v>
      </c>
      <c r="AX12" s="532"/>
      <c r="AY12" s="532"/>
      <c r="AZ12" s="532"/>
      <c r="BA12" s="532"/>
      <c r="BB12" s="532"/>
      <c r="BC12" s="532"/>
      <c r="BD12" s="532"/>
    </row>
    <row r="13" spans="1:57" ht="16">
      <c r="A13" s="586" t="s">
        <v>390</v>
      </c>
      <c r="B13" s="595"/>
      <c r="C13" s="557">
        <f t="shared" si="2"/>
        <v>0</v>
      </c>
      <c r="D13" s="558"/>
      <c r="E13" s="558"/>
      <c r="F13" s="558"/>
      <c r="G13" s="558"/>
      <c r="H13" s="558"/>
      <c r="I13" s="559">
        <f t="shared" si="3"/>
        <v>0</v>
      </c>
      <c r="J13" s="558"/>
      <c r="K13" s="558"/>
      <c r="L13" s="558"/>
      <c r="M13" s="559">
        <f t="shared" si="4"/>
        <v>0</v>
      </c>
      <c r="N13" s="558"/>
      <c r="O13" s="558"/>
      <c r="P13" s="558"/>
      <c r="Q13" s="559">
        <f t="shared" si="5"/>
        <v>0</v>
      </c>
      <c r="R13" s="560">
        <f t="shared" si="6"/>
        <v>0</v>
      </c>
      <c r="S13" s="561" t="s">
        <v>389</v>
      </c>
      <c r="T13" s="561" t="s">
        <v>389</v>
      </c>
      <c r="U13" s="561" t="s">
        <v>389</v>
      </c>
      <c r="V13" s="561" t="s">
        <v>389</v>
      </c>
      <c r="W13" s="561" t="s">
        <v>389</v>
      </c>
      <c r="X13" s="562">
        <f t="shared" si="9"/>
        <v>0</v>
      </c>
      <c r="Y13" s="561" t="s">
        <v>389</v>
      </c>
      <c r="Z13" s="561" t="s">
        <v>389</v>
      </c>
      <c r="AA13" s="561" t="s">
        <v>389</v>
      </c>
      <c r="AB13" s="563">
        <f t="shared" si="10"/>
        <v>0</v>
      </c>
      <c r="AC13" s="561" t="s">
        <v>389</v>
      </c>
      <c r="AD13" s="561" t="s">
        <v>389</v>
      </c>
      <c r="AE13" s="561" t="s">
        <v>389</v>
      </c>
      <c r="AF13" s="563">
        <f t="shared" si="11"/>
        <v>0</v>
      </c>
      <c r="AG13" s="564">
        <f t="shared" si="12"/>
        <v>0</v>
      </c>
      <c r="AH13" s="560">
        <f t="shared" si="13"/>
        <v>0</v>
      </c>
      <c r="AI13" s="561"/>
      <c r="AJ13" s="558"/>
      <c r="AK13" s="558"/>
      <c r="AL13" s="558"/>
      <c r="AM13" s="558"/>
      <c r="AN13" s="558"/>
      <c r="AO13" s="558"/>
      <c r="AP13" s="558"/>
      <c r="AQ13" s="558"/>
      <c r="AR13" s="558"/>
      <c r="AS13" s="558"/>
      <c r="AT13" s="558"/>
      <c r="AU13" s="558"/>
      <c r="AV13" s="558"/>
      <c r="AW13" s="565">
        <f t="shared" si="8"/>
        <v>0</v>
      </c>
      <c r="AX13" s="532"/>
      <c r="AY13" s="532"/>
      <c r="AZ13" s="532"/>
      <c r="BA13" s="532"/>
      <c r="BB13" s="532"/>
      <c r="BC13" s="532"/>
      <c r="BD13" s="532"/>
    </row>
    <row r="14" spans="1:57" ht="16">
      <c r="A14" s="586" t="s">
        <v>391</v>
      </c>
      <c r="B14" s="595"/>
      <c r="C14" s="557">
        <f t="shared" si="2"/>
        <v>0</v>
      </c>
      <c r="D14" s="558"/>
      <c r="E14" s="558"/>
      <c r="F14" s="558"/>
      <c r="G14" s="558"/>
      <c r="H14" s="558"/>
      <c r="I14" s="559">
        <f t="shared" si="3"/>
        <v>0</v>
      </c>
      <c r="J14" s="558"/>
      <c r="K14" s="558"/>
      <c r="L14" s="558"/>
      <c r="M14" s="559">
        <f t="shared" si="4"/>
        <v>0</v>
      </c>
      <c r="N14" s="558"/>
      <c r="O14" s="558"/>
      <c r="P14" s="558"/>
      <c r="Q14" s="559">
        <f t="shared" si="5"/>
        <v>0</v>
      </c>
      <c r="R14" s="560">
        <f t="shared" si="6"/>
        <v>0</v>
      </c>
      <c r="S14" s="561">
        <v>1</v>
      </c>
      <c r="T14" s="558">
        <v>2</v>
      </c>
      <c r="U14" s="558">
        <v>1</v>
      </c>
      <c r="V14" s="558">
        <v>2</v>
      </c>
      <c r="W14" s="558">
        <v>1</v>
      </c>
      <c r="X14" s="562">
        <f t="shared" si="9"/>
        <v>7</v>
      </c>
      <c r="Y14" s="558">
        <v>2</v>
      </c>
      <c r="Z14" s="558">
        <v>1</v>
      </c>
      <c r="AA14" s="558">
        <v>0</v>
      </c>
      <c r="AB14" s="563">
        <f t="shared" si="10"/>
        <v>6</v>
      </c>
      <c r="AC14" s="558">
        <v>2</v>
      </c>
      <c r="AD14" s="558">
        <v>3</v>
      </c>
      <c r="AE14" s="558">
        <v>3</v>
      </c>
      <c r="AF14" s="563">
        <f t="shared" si="11"/>
        <v>8</v>
      </c>
      <c r="AG14" s="564">
        <f t="shared" si="12"/>
        <v>21</v>
      </c>
      <c r="AH14" s="560">
        <f t="shared" si="13"/>
        <v>2</v>
      </c>
      <c r="AI14" s="561"/>
      <c r="AJ14" s="558"/>
      <c r="AK14" s="558"/>
      <c r="AL14" s="558"/>
      <c r="AM14" s="558"/>
      <c r="AN14" s="558"/>
      <c r="AO14" s="558"/>
      <c r="AP14" s="558"/>
      <c r="AQ14" s="558"/>
      <c r="AR14" s="558"/>
      <c r="AS14" s="558"/>
      <c r="AT14" s="558"/>
      <c r="AU14" s="558"/>
      <c r="AV14" s="558"/>
      <c r="AW14" s="565">
        <f t="shared" si="8"/>
        <v>2</v>
      </c>
      <c r="AX14" s="532"/>
      <c r="AY14" s="532"/>
      <c r="AZ14" s="532"/>
      <c r="BA14" s="532"/>
      <c r="BB14" s="532"/>
      <c r="BC14" s="532"/>
      <c r="BD14" s="532"/>
    </row>
    <row r="15" spans="1:57" ht="16">
      <c r="A15" s="586" t="s">
        <v>392</v>
      </c>
      <c r="B15" s="595"/>
      <c r="C15" s="557">
        <f t="shared" si="2"/>
        <v>0</v>
      </c>
      <c r="D15" s="558"/>
      <c r="E15" s="558"/>
      <c r="F15" s="558"/>
      <c r="G15" s="558"/>
      <c r="H15" s="558"/>
      <c r="I15" s="559">
        <f t="shared" si="3"/>
        <v>0</v>
      </c>
      <c r="J15" s="558"/>
      <c r="K15" s="558"/>
      <c r="L15" s="558"/>
      <c r="M15" s="559">
        <f t="shared" si="4"/>
        <v>0</v>
      </c>
      <c r="N15" s="558"/>
      <c r="O15" s="558"/>
      <c r="P15" s="558"/>
      <c r="Q15" s="559">
        <f t="shared" si="5"/>
        <v>0</v>
      </c>
      <c r="R15" s="560">
        <f t="shared" si="6"/>
        <v>0</v>
      </c>
      <c r="S15" s="561">
        <v>2.5</v>
      </c>
      <c r="T15" s="558">
        <v>3</v>
      </c>
      <c r="U15" s="558">
        <v>2</v>
      </c>
      <c r="V15" s="558">
        <v>2</v>
      </c>
      <c r="W15" s="558">
        <v>2</v>
      </c>
      <c r="X15" s="562">
        <f t="shared" si="9"/>
        <v>11.5</v>
      </c>
      <c r="Y15" s="558">
        <v>2</v>
      </c>
      <c r="Z15" s="558">
        <v>2</v>
      </c>
      <c r="AA15" s="558">
        <v>0</v>
      </c>
      <c r="AB15" s="563">
        <f t="shared" si="10"/>
        <v>8</v>
      </c>
      <c r="AC15" s="558">
        <v>3</v>
      </c>
      <c r="AD15" s="558">
        <v>2</v>
      </c>
      <c r="AE15" s="558">
        <v>2</v>
      </c>
      <c r="AF15" s="563">
        <f t="shared" si="11"/>
        <v>7</v>
      </c>
      <c r="AG15" s="564">
        <f t="shared" si="12"/>
        <v>26.5</v>
      </c>
      <c r="AH15" s="560">
        <f t="shared" si="13"/>
        <v>2</v>
      </c>
      <c r="AI15" s="561">
        <f t="shared" ref="AI15:AT15" si="14">(S15-D15)</f>
        <v>2.5</v>
      </c>
      <c r="AJ15" s="558">
        <f t="shared" si="14"/>
        <v>3</v>
      </c>
      <c r="AK15" s="558">
        <f t="shared" si="14"/>
        <v>2</v>
      </c>
      <c r="AL15" s="558">
        <f t="shared" si="14"/>
        <v>2</v>
      </c>
      <c r="AM15" s="558">
        <f t="shared" si="14"/>
        <v>2</v>
      </c>
      <c r="AN15" s="558">
        <f t="shared" si="14"/>
        <v>11.5</v>
      </c>
      <c r="AO15" s="558">
        <f t="shared" si="14"/>
        <v>2</v>
      </c>
      <c r="AP15" s="558">
        <f t="shared" si="14"/>
        <v>2</v>
      </c>
      <c r="AQ15" s="558">
        <f t="shared" si="14"/>
        <v>0</v>
      </c>
      <c r="AR15" s="558">
        <f t="shared" si="14"/>
        <v>8</v>
      </c>
      <c r="AS15" s="558">
        <f t="shared" si="14"/>
        <v>3</v>
      </c>
      <c r="AT15" s="558">
        <f t="shared" si="14"/>
        <v>2</v>
      </c>
      <c r="AU15" s="558"/>
      <c r="AV15" s="558">
        <f>(AF15-Q15)</f>
        <v>7</v>
      </c>
      <c r="AW15" s="565">
        <f t="shared" si="8"/>
        <v>2</v>
      </c>
      <c r="AX15" s="532"/>
      <c r="AY15" s="532"/>
      <c r="AZ15" s="532"/>
      <c r="BA15" s="532"/>
      <c r="BB15" s="532"/>
      <c r="BC15" s="532"/>
      <c r="BD15" s="532"/>
    </row>
    <row r="16" spans="1:57" ht="16">
      <c r="A16" s="586" t="s">
        <v>393</v>
      </c>
      <c r="B16" s="595"/>
      <c r="C16" s="557">
        <f t="shared" si="2"/>
        <v>0</v>
      </c>
      <c r="D16" s="558"/>
      <c r="E16" s="558"/>
      <c r="F16" s="558"/>
      <c r="G16" s="558"/>
      <c r="H16" s="558"/>
      <c r="I16" s="559">
        <f t="shared" si="3"/>
        <v>0</v>
      </c>
      <c r="J16" s="558"/>
      <c r="K16" s="558"/>
      <c r="L16" s="558"/>
      <c r="M16" s="559">
        <f t="shared" si="4"/>
        <v>0</v>
      </c>
      <c r="N16" s="558"/>
      <c r="O16" s="558"/>
      <c r="P16" s="558"/>
      <c r="Q16" s="559">
        <f t="shared" si="5"/>
        <v>0</v>
      </c>
      <c r="R16" s="560">
        <f t="shared" si="6"/>
        <v>0</v>
      </c>
      <c r="S16" s="561">
        <v>2</v>
      </c>
      <c r="T16" s="558">
        <v>3</v>
      </c>
      <c r="U16" s="558">
        <v>2</v>
      </c>
      <c r="V16" s="558">
        <v>1</v>
      </c>
      <c r="W16" s="558">
        <v>2</v>
      </c>
      <c r="X16" s="562">
        <f t="shared" si="9"/>
        <v>10</v>
      </c>
      <c r="Y16" s="558">
        <v>2</v>
      </c>
      <c r="Z16" s="558">
        <v>2</v>
      </c>
      <c r="AA16" s="558">
        <v>0</v>
      </c>
      <c r="AB16" s="563">
        <f t="shared" si="10"/>
        <v>8</v>
      </c>
      <c r="AC16" s="558">
        <v>2</v>
      </c>
      <c r="AD16" s="558">
        <v>1.5</v>
      </c>
      <c r="AE16" s="558">
        <v>2</v>
      </c>
      <c r="AF16" s="563">
        <f t="shared" si="11"/>
        <v>5.5</v>
      </c>
      <c r="AG16" s="564">
        <f t="shared" si="12"/>
        <v>23.5</v>
      </c>
      <c r="AH16" s="560">
        <f t="shared" si="13"/>
        <v>2</v>
      </c>
      <c r="AI16" s="561"/>
      <c r="AJ16" s="558"/>
      <c r="AK16" s="558"/>
      <c r="AL16" s="558"/>
      <c r="AM16" s="558"/>
      <c r="AN16" s="558"/>
      <c r="AO16" s="558"/>
      <c r="AP16" s="558"/>
      <c r="AQ16" s="558"/>
      <c r="AR16" s="558"/>
      <c r="AS16" s="558"/>
      <c r="AT16" s="558"/>
      <c r="AU16" s="558"/>
      <c r="AV16" s="558"/>
      <c r="AW16" s="565"/>
      <c r="AX16" s="532"/>
      <c r="AY16" s="532"/>
      <c r="AZ16" s="532"/>
      <c r="BA16" s="532"/>
      <c r="BB16" s="532"/>
      <c r="BC16" s="532"/>
      <c r="BD16" s="532"/>
    </row>
    <row r="17" spans="1:56" ht="16">
      <c r="A17" s="586" t="s">
        <v>394</v>
      </c>
      <c r="B17" s="595"/>
      <c r="C17" s="557">
        <f t="shared" si="2"/>
        <v>0</v>
      </c>
      <c r="D17" s="558"/>
      <c r="E17" s="558"/>
      <c r="F17" s="558"/>
      <c r="G17" s="558"/>
      <c r="H17" s="558"/>
      <c r="I17" s="559">
        <f t="shared" si="3"/>
        <v>0</v>
      </c>
      <c r="J17" s="558"/>
      <c r="K17" s="558"/>
      <c r="L17" s="558"/>
      <c r="M17" s="559">
        <f t="shared" si="4"/>
        <v>0</v>
      </c>
      <c r="N17" s="558"/>
      <c r="O17" s="558"/>
      <c r="P17" s="558"/>
      <c r="Q17" s="559">
        <f t="shared" si="5"/>
        <v>0</v>
      </c>
      <c r="R17" s="560">
        <f t="shared" si="6"/>
        <v>0</v>
      </c>
      <c r="S17" s="561">
        <v>4</v>
      </c>
      <c r="T17" s="558">
        <v>3</v>
      </c>
      <c r="U17" s="558">
        <v>4</v>
      </c>
      <c r="V17" s="558">
        <v>3</v>
      </c>
      <c r="W17" s="558">
        <v>4</v>
      </c>
      <c r="X17" s="562">
        <f t="shared" si="9"/>
        <v>18</v>
      </c>
      <c r="Y17" s="558">
        <v>4</v>
      </c>
      <c r="Z17" s="558">
        <v>3</v>
      </c>
      <c r="AA17" s="558">
        <v>0</v>
      </c>
      <c r="AB17" s="563">
        <f t="shared" si="10"/>
        <v>14</v>
      </c>
      <c r="AC17" s="558">
        <v>3</v>
      </c>
      <c r="AD17" s="558">
        <v>3</v>
      </c>
      <c r="AE17" s="558">
        <v>3</v>
      </c>
      <c r="AF17" s="563">
        <f t="shared" si="11"/>
        <v>9</v>
      </c>
      <c r="AG17" s="564">
        <f t="shared" si="12"/>
        <v>41</v>
      </c>
      <c r="AH17" s="560">
        <f t="shared" si="13"/>
        <v>3</v>
      </c>
      <c r="AI17" s="561">
        <f t="shared" ref="AI17:AT17" si="15">(S17-D17)</f>
        <v>4</v>
      </c>
      <c r="AJ17" s="558">
        <f t="shared" si="15"/>
        <v>3</v>
      </c>
      <c r="AK17" s="558">
        <f t="shared" si="15"/>
        <v>4</v>
      </c>
      <c r="AL17" s="558">
        <f t="shared" si="15"/>
        <v>3</v>
      </c>
      <c r="AM17" s="558">
        <f t="shared" si="15"/>
        <v>4</v>
      </c>
      <c r="AN17" s="558">
        <f t="shared" si="15"/>
        <v>18</v>
      </c>
      <c r="AO17" s="558">
        <f t="shared" si="15"/>
        <v>4</v>
      </c>
      <c r="AP17" s="558">
        <f t="shared" si="15"/>
        <v>3</v>
      </c>
      <c r="AQ17" s="558">
        <f t="shared" si="15"/>
        <v>0</v>
      </c>
      <c r="AR17" s="558">
        <f t="shared" si="15"/>
        <v>14</v>
      </c>
      <c r="AS17" s="558">
        <f t="shared" si="15"/>
        <v>3</v>
      </c>
      <c r="AT17" s="558">
        <f t="shared" si="15"/>
        <v>3</v>
      </c>
      <c r="AU17" s="558"/>
      <c r="AV17" s="558">
        <f t="shared" ref="AV17:AV48" si="16">(AF17-Q17)</f>
        <v>9</v>
      </c>
      <c r="AW17" s="565">
        <f t="shared" ref="AW17:AW48" si="17">(AH17-C17)</f>
        <v>3</v>
      </c>
      <c r="AX17" s="532"/>
      <c r="AY17" s="532"/>
      <c r="AZ17" s="532"/>
      <c r="BA17" s="532"/>
      <c r="BB17" s="532"/>
      <c r="BC17" s="532"/>
      <c r="BD17" s="532"/>
    </row>
    <row r="18" spans="1:56" ht="16">
      <c r="A18" s="586" t="s">
        <v>395</v>
      </c>
      <c r="B18" s="595"/>
      <c r="C18" s="557">
        <f t="shared" si="2"/>
        <v>0</v>
      </c>
      <c r="D18" s="558"/>
      <c r="E18" s="558"/>
      <c r="F18" s="558"/>
      <c r="G18" s="558"/>
      <c r="H18" s="558"/>
      <c r="I18" s="559">
        <f t="shared" si="3"/>
        <v>0</v>
      </c>
      <c r="J18" s="558"/>
      <c r="K18" s="558"/>
      <c r="L18" s="558"/>
      <c r="M18" s="559">
        <f t="shared" si="4"/>
        <v>0</v>
      </c>
      <c r="N18" s="558"/>
      <c r="O18" s="558"/>
      <c r="P18" s="558"/>
      <c r="Q18" s="559">
        <f t="shared" si="5"/>
        <v>0</v>
      </c>
      <c r="R18" s="560">
        <f t="shared" si="6"/>
        <v>0</v>
      </c>
      <c r="S18" s="561">
        <v>4</v>
      </c>
      <c r="T18" s="558">
        <v>3</v>
      </c>
      <c r="U18" s="558">
        <v>3</v>
      </c>
      <c r="V18" s="558">
        <v>3</v>
      </c>
      <c r="W18" s="558">
        <v>4</v>
      </c>
      <c r="X18" s="562">
        <f t="shared" si="9"/>
        <v>17</v>
      </c>
      <c r="Y18" s="558">
        <v>3</v>
      </c>
      <c r="Z18" s="558">
        <v>3</v>
      </c>
      <c r="AA18" s="558">
        <v>0</v>
      </c>
      <c r="AB18" s="563">
        <f t="shared" si="10"/>
        <v>12</v>
      </c>
      <c r="AC18" s="558">
        <v>2.5</v>
      </c>
      <c r="AD18" s="558">
        <v>3</v>
      </c>
      <c r="AE18" s="558">
        <v>2</v>
      </c>
      <c r="AF18" s="563">
        <f t="shared" si="11"/>
        <v>7.5</v>
      </c>
      <c r="AG18" s="564">
        <f t="shared" si="12"/>
        <v>36.5</v>
      </c>
      <c r="AH18" s="560">
        <f t="shared" si="13"/>
        <v>3</v>
      </c>
      <c r="AI18" s="561">
        <v>0</v>
      </c>
      <c r="AJ18" s="558">
        <f t="shared" ref="AJ18:AJ49" si="18">(T18-E18)</f>
        <v>3</v>
      </c>
      <c r="AK18" s="558">
        <f t="shared" ref="AK18:AK49" si="19">(U18-F18)</f>
        <v>3</v>
      </c>
      <c r="AL18" s="558">
        <f t="shared" ref="AL18:AL49" si="20">(V18-G18)</f>
        <v>3</v>
      </c>
      <c r="AM18" s="558">
        <f t="shared" ref="AM18:AM49" si="21">(W18-H18)</f>
        <v>4</v>
      </c>
      <c r="AN18" s="558">
        <f t="shared" ref="AN18:AN49" si="22">(X18-I18)</f>
        <v>17</v>
      </c>
      <c r="AO18" s="558">
        <f t="shared" ref="AO18:AO49" si="23">(Y18-J18)</f>
        <v>3</v>
      </c>
      <c r="AP18" s="558">
        <f t="shared" ref="AP18:AP49" si="24">(Z18-K18)</f>
        <v>3</v>
      </c>
      <c r="AQ18" s="558">
        <f t="shared" ref="AQ18:AQ49" si="25">(AA18-L18)</f>
        <v>0</v>
      </c>
      <c r="AR18" s="558">
        <f t="shared" ref="AR18:AR49" si="26">(AB18-M18)</f>
        <v>12</v>
      </c>
      <c r="AS18" s="558">
        <f t="shared" ref="AS18:AS49" si="27">(AC18-N18)</f>
        <v>2.5</v>
      </c>
      <c r="AT18" s="558">
        <f t="shared" ref="AT18:AT49" si="28">(AD18-O18)</f>
        <v>3</v>
      </c>
      <c r="AU18" s="558"/>
      <c r="AV18" s="558">
        <f t="shared" si="16"/>
        <v>7.5</v>
      </c>
      <c r="AW18" s="565">
        <f t="shared" si="17"/>
        <v>3</v>
      </c>
      <c r="AX18" s="532"/>
      <c r="AY18" s="532"/>
      <c r="AZ18" s="532"/>
      <c r="BA18" s="532"/>
      <c r="BB18" s="532"/>
      <c r="BC18" s="532"/>
      <c r="BD18" s="532"/>
    </row>
    <row r="19" spans="1:56" ht="16">
      <c r="A19" s="586" t="s">
        <v>396</v>
      </c>
      <c r="B19" s="595"/>
      <c r="C19" s="557">
        <f t="shared" si="2"/>
        <v>0</v>
      </c>
      <c r="D19" s="558"/>
      <c r="E19" s="558"/>
      <c r="F19" s="558"/>
      <c r="G19" s="558"/>
      <c r="H19" s="558"/>
      <c r="I19" s="559">
        <f t="shared" si="3"/>
        <v>0</v>
      </c>
      <c r="J19" s="558"/>
      <c r="K19" s="558"/>
      <c r="L19" s="558"/>
      <c r="M19" s="559">
        <f t="shared" si="4"/>
        <v>0</v>
      </c>
      <c r="N19" s="558"/>
      <c r="O19" s="558"/>
      <c r="P19" s="558"/>
      <c r="Q19" s="559">
        <f t="shared" si="5"/>
        <v>0</v>
      </c>
      <c r="R19" s="560">
        <f t="shared" si="6"/>
        <v>0</v>
      </c>
      <c r="S19" s="561">
        <v>2</v>
      </c>
      <c r="T19" s="558">
        <v>2</v>
      </c>
      <c r="U19" s="558">
        <v>2</v>
      </c>
      <c r="V19" s="558">
        <v>2</v>
      </c>
      <c r="W19" s="558">
        <v>2</v>
      </c>
      <c r="X19" s="562">
        <f t="shared" si="9"/>
        <v>10</v>
      </c>
      <c r="Y19" s="558">
        <v>2</v>
      </c>
      <c r="Z19" s="558">
        <v>2</v>
      </c>
      <c r="AA19" s="558">
        <v>2</v>
      </c>
      <c r="AB19" s="563">
        <f t="shared" si="10"/>
        <v>12</v>
      </c>
      <c r="AC19" s="558">
        <v>3</v>
      </c>
      <c r="AD19" s="558">
        <v>3</v>
      </c>
      <c r="AE19" s="558">
        <v>2.5</v>
      </c>
      <c r="AF19" s="563">
        <f t="shared" si="11"/>
        <v>8.5</v>
      </c>
      <c r="AG19" s="564">
        <f t="shared" si="12"/>
        <v>30.5</v>
      </c>
      <c r="AH19" s="560">
        <f t="shared" si="13"/>
        <v>2</v>
      </c>
      <c r="AI19" s="561">
        <f t="shared" ref="AI19:AI50" si="29">(S19-D19)</f>
        <v>2</v>
      </c>
      <c r="AJ19" s="558">
        <f t="shared" si="18"/>
        <v>2</v>
      </c>
      <c r="AK19" s="558">
        <f t="shared" si="19"/>
        <v>2</v>
      </c>
      <c r="AL19" s="558">
        <f t="shared" si="20"/>
        <v>2</v>
      </c>
      <c r="AM19" s="558">
        <f t="shared" si="21"/>
        <v>2</v>
      </c>
      <c r="AN19" s="558">
        <f t="shared" si="22"/>
        <v>10</v>
      </c>
      <c r="AO19" s="558">
        <f t="shared" si="23"/>
        <v>2</v>
      </c>
      <c r="AP19" s="558">
        <f t="shared" si="24"/>
        <v>2</v>
      </c>
      <c r="AQ19" s="558">
        <f t="shared" si="25"/>
        <v>2</v>
      </c>
      <c r="AR19" s="558">
        <f t="shared" si="26"/>
        <v>12</v>
      </c>
      <c r="AS19" s="558">
        <f t="shared" si="27"/>
        <v>3</v>
      </c>
      <c r="AT19" s="558">
        <f t="shared" si="28"/>
        <v>3</v>
      </c>
      <c r="AU19" s="558"/>
      <c r="AV19" s="558">
        <f t="shared" si="16"/>
        <v>8.5</v>
      </c>
      <c r="AW19" s="565">
        <f t="shared" si="17"/>
        <v>2</v>
      </c>
      <c r="AX19" s="532"/>
      <c r="AY19" s="532"/>
      <c r="AZ19" s="532"/>
      <c r="BA19" s="532"/>
      <c r="BB19" s="532"/>
      <c r="BC19" s="532"/>
      <c r="BD19" s="532"/>
    </row>
    <row r="20" spans="1:56" ht="16">
      <c r="A20" s="586" t="s">
        <v>397</v>
      </c>
      <c r="B20" s="595"/>
      <c r="C20" s="557">
        <f t="shared" si="2"/>
        <v>0</v>
      </c>
      <c r="D20" s="558"/>
      <c r="E20" s="558"/>
      <c r="F20" s="558"/>
      <c r="G20" s="558"/>
      <c r="H20" s="558"/>
      <c r="I20" s="559">
        <f t="shared" si="3"/>
        <v>0</v>
      </c>
      <c r="J20" s="558"/>
      <c r="K20" s="558"/>
      <c r="L20" s="558"/>
      <c r="M20" s="559">
        <f t="shared" si="4"/>
        <v>0</v>
      </c>
      <c r="N20" s="558"/>
      <c r="O20" s="558"/>
      <c r="P20" s="558"/>
      <c r="Q20" s="559">
        <f t="shared" si="5"/>
        <v>0</v>
      </c>
      <c r="R20" s="560">
        <f t="shared" si="6"/>
        <v>0</v>
      </c>
      <c r="S20" s="561">
        <v>3</v>
      </c>
      <c r="T20" s="558">
        <v>3</v>
      </c>
      <c r="U20" s="558">
        <v>2.5</v>
      </c>
      <c r="V20" s="558">
        <v>2.5</v>
      </c>
      <c r="W20" s="558">
        <v>2</v>
      </c>
      <c r="X20" s="562">
        <f t="shared" si="9"/>
        <v>13</v>
      </c>
      <c r="Y20" s="558">
        <v>3</v>
      </c>
      <c r="Z20" s="558">
        <v>2</v>
      </c>
      <c r="AA20" s="558">
        <v>0</v>
      </c>
      <c r="AB20" s="563">
        <f t="shared" si="10"/>
        <v>10</v>
      </c>
      <c r="AC20" s="558">
        <v>2</v>
      </c>
      <c r="AD20" s="558">
        <v>2.5</v>
      </c>
      <c r="AE20" s="558">
        <v>2</v>
      </c>
      <c r="AF20" s="563">
        <f t="shared" si="11"/>
        <v>6.5</v>
      </c>
      <c r="AG20" s="564">
        <f t="shared" si="12"/>
        <v>29.5</v>
      </c>
      <c r="AH20" s="560">
        <f t="shared" si="13"/>
        <v>2</v>
      </c>
      <c r="AI20" s="561">
        <f t="shared" si="29"/>
        <v>3</v>
      </c>
      <c r="AJ20" s="558">
        <f t="shared" si="18"/>
        <v>3</v>
      </c>
      <c r="AK20" s="558">
        <f t="shared" si="19"/>
        <v>2.5</v>
      </c>
      <c r="AL20" s="558">
        <f t="shared" si="20"/>
        <v>2.5</v>
      </c>
      <c r="AM20" s="558">
        <f t="shared" si="21"/>
        <v>2</v>
      </c>
      <c r="AN20" s="558">
        <f t="shared" si="22"/>
        <v>13</v>
      </c>
      <c r="AO20" s="558">
        <f t="shared" si="23"/>
        <v>3</v>
      </c>
      <c r="AP20" s="558">
        <f t="shared" si="24"/>
        <v>2</v>
      </c>
      <c r="AQ20" s="558">
        <f t="shared" si="25"/>
        <v>0</v>
      </c>
      <c r="AR20" s="558">
        <f t="shared" si="26"/>
        <v>10</v>
      </c>
      <c r="AS20" s="558">
        <f t="shared" si="27"/>
        <v>2</v>
      </c>
      <c r="AT20" s="558">
        <f t="shared" si="28"/>
        <v>2.5</v>
      </c>
      <c r="AU20" s="558"/>
      <c r="AV20" s="558">
        <f t="shared" si="16"/>
        <v>6.5</v>
      </c>
      <c r="AW20" s="565">
        <f t="shared" si="17"/>
        <v>2</v>
      </c>
      <c r="AX20" s="532"/>
      <c r="AY20" s="532"/>
      <c r="AZ20" s="532"/>
      <c r="BA20" s="532"/>
      <c r="BB20" s="532"/>
      <c r="BC20" s="532"/>
      <c r="BD20" s="532"/>
    </row>
    <row r="21" spans="1:56" ht="16">
      <c r="A21" s="587" t="s">
        <v>398</v>
      </c>
      <c r="B21" s="595"/>
      <c r="C21" s="557">
        <f t="shared" si="2"/>
        <v>0</v>
      </c>
      <c r="D21" s="558"/>
      <c r="E21" s="558"/>
      <c r="F21" s="558"/>
      <c r="G21" s="558"/>
      <c r="H21" s="558"/>
      <c r="I21" s="559">
        <f t="shared" si="3"/>
        <v>0</v>
      </c>
      <c r="J21" s="558"/>
      <c r="K21" s="558"/>
      <c r="L21" s="558"/>
      <c r="M21" s="559">
        <f t="shared" si="4"/>
        <v>0</v>
      </c>
      <c r="N21" s="558"/>
      <c r="O21" s="558"/>
      <c r="P21" s="558"/>
      <c r="Q21" s="559">
        <f t="shared" si="5"/>
        <v>0</v>
      </c>
      <c r="R21" s="560">
        <f t="shared" si="6"/>
        <v>0</v>
      </c>
      <c r="S21" s="561">
        <v>3</v>
      </c>
      <c r="T21" s="558">
        <v>3</v>
      </c>
      <c r="U21" s="558">
        <v>2</v>
      </c>
      <c r="V21" s="558">
        <v>2</v>
      </c>
      <c r="W21" s="558">
        <v>3</v>
      </c>
      <c r="X21" s="562">
        <f t="shared" si="9"/>
        <v>13</v>
      </c>
      <c r="Y21" s="558">
        <v>4</v>
      </c>
      <c r="Z21" s="558">
        <v>3</v>
      </c>
      <c r="AA21" s="558">
        <v>0</v>
      </c>
      <c r="AB21" s="563">
        <f t="shared" si="10"/>
        <v>14</v>
      </c>
      <c r="AC21" s="558">
        <v>2.5</v>
      </c>
      <c r="AD21" s="558">
        <v>3</v>
      </c>
      <c r="AE21" s="558">
        <v>3</v>
      </c>
      <c r="AF21" s="563">
        <f t="shared" si="11"/>
        <v>8.5</v>
      </c>
      <c r="AG21" s="564">
        <f t="shared" si="12"/>
        <v>35.5</v>
      </c>
      <c r="AH21" s="560">
        <f t="shared" si="13"/>
        <v>3</v>
      </c>
      <c r="AI21" s="561">
        <f t="shared" si="29"/>
        <v>3</v>
      </c>
      <c r="AJ21" s="558">
        <f t="shared" si="18"/>
        <v>3</v>
      </c>
      <c r="AK21" s="558">
        <f t="shared" si="19"/>
        <v>2</v>
      </c>
      <c r="AL21" s="558">
        <f t="shared" si="20"/>
        <v>2</v>
      </c>
      <c r="AM21" s="558">
        <f t="shared" si="21"/>
        <v>3</v>
      </c>
      <c r="AN21" s="558">
        <f t="shared" si="22"/>
        <v>13</v>
      </c>
      <c r="AO21" s="558">
        <f t="shared" si="23"/>
        <v>4</v>
      </c>
      <c r="AP21" s="558">
        <f t="shared" si="24"/>
        <v>3</v>
      </c>
      <c r="AQ21" s="558">
        <f t="shared" si="25"/>
        <v>0</v>
      </c>
      <c r="AR21" s="558">
        <f t="shared" si="26"/>
        <v>14</v>
      </c>
      <c r="AS21" s="558">
        <f t="shared" si="27"/>
        <v>2.5</v>
      </c>
      <c r="AT21" s="558">
        <f t="shared" si="28"/>
        <v>3</v>
      </c>
      <c r="AU21" s="558"/>
      <c r="AV21" s="558">
        <f t="shared" si="16"/>
        <v>8.5</v>
      </c>
      <c r="AW21" s="565">
        <f t="shared" si="17"/>
        <v>3</v>
      </c>
      <c r="AX21" s="532"/>
      <c r="AY21" s="532"/>
      <c r="AZ21" s="532"/>
      <c r="BA21" s="532"/>
      <c r="BB21" s="532"/>
      <c r="BC21" s="532"/>
      <c r="BD21" s="532"/>
    </row>
    <row r="22" spans="1:56" ht="16">
      <c r="A22" s="587" t="s">
        <v>399</v>
      </c>
      <c r="B22" s="595"/>
      <c r="C22" s="557">
        <f t="shared" si="2"/>
        <v>0</v>
      </c>
      <c r="D22" s="558"/>
      <c r="E22" s="558"/>
      <c r="F22" s="558"/>
      <c r="G22" s="558"/>
      <c r="H22" s="558"/>
      <c r="I22" s="559">
        <f t="shared" si="3"/>
        <v>0</v>
      </c>
      <c r="J22" s="558"/>
      <c r="K22" s="558"/>
      <c r="L22" s="558"/>
      <c r="M22" s="559">
        <f t="shared" si="4"/>
        <v>0</v>
      </c>
      <c r="N22" s="558"/>
      <c r="O22" s="558"/>
      <c r="P22" s="558"/>
      <c r="Q22" s="559">
        <f t="shared" si="5"/>
        <v>0</v>
      </c>
      <c r="R22" s="560">
        <f t="shared" si="6"/>
        <v>0</v>
      </c>
      <c r="S22" s="561">
        <v>2.5</v>
      </c>
      <c r="T22" s="558">
        <v>2</v>
      </c>
      <c r="U22" s="558">
        <v>2.5</v>
      </c>
      <c r="V22" s="558">
        <v>2</v>
      </c>
      <c r="W22" s="558">
        <v>2</v>
      </c>
      <c r="X22" s="562">
        <f t="shared" si="9"/>
        <v>11</v>
      </c>
      <c r="Y22" s="558">
        <v>2</v>
      </c>
      <c r="Z22" s="558">
        <v>2</v>
      </c>
      <c r="AA22" s="558">
        <v>0</v>
      </c>
      <c r="AB22" s="563">
        <f t="shared" si="10"/>
        <v>8</v>
      </c>
      <c r="AC22" s="558">
        <v>1</v>
      </c>
      <c r="AD22" s="558">
        <v>3</v>
      </c>
      <c r="AE22" s="558">
        <v>3</v>
      </c>
      <c r="AF22" s="563">
        <f t="shared" si="11"/>
        <v>7</v>
      </c>
      <c r="AG22" s="564">
        <f t="shared" si="12"/>
        <v>26</v>
      </c>
      <c r="AH22" s="560">
        <f t="shared" si="13"/>
        <v>2</v>
      </c>
      <c r="AI22" s="561">
        <f t="shared" si="29"/>
        <v>2.5</v>
      </c>
      <c r="AJ22" s="558">
        <f t="shared" si="18"/>
        <v>2</v>
      </c>
      <c r="AK22" s="558">
        <f t="shared" si="19"/>
        <v>2.5</v>
      </c>
      <c r="AL22" s="558">
        <f t="shared" si="20"/>
        <v>2</v>
      </c>
      <c r="AM22" s="558">
        <f t="shared" si="21"/>
        <v>2</v>
      </c>
      <c r="AN22" s="558">
        <f t="shared" si="22"/>
        <v>11</v>
      </c>
      <c r="AO22" s="558">
        <f t="shared" si="23"/>
        <v>2</v>
      </c>
      <c r="AP22" s="558">
        <f t="shared" si="24"/>
        <v>2</v>
      </c>
      <c r="AQ22" s="558">
        <f t="shared" si="25"/>
        <v>0</v>
      </c>
      <c r="AR22" s="558">
        <f t="shared" si="26"/>
        <v>8</v>
      </c>
      <c r="AS22" s="558">
        <f t="shared" si="27"/>
        <v>1</v>
      </c>
      <c r="AT22" s="558">
        <f t="shared" si="28"/>
        <v>3</v>
      </c>
      <c r="AU22" s="558"/>
      <c r="AV22" s="558">
        <f t="shared" si="16"/>
        <v>7</v>
      </c>
      <c r="AW22" s="565">
        <f t="shared" si="17"/>
        <v>2</v>
      </c>
      <c r="AX22" s="532"/>
      <c r="AY22" s="532"/>
      <c r="AZ22" s="532"/>
      <c r="BA22" s="532"/>
      <c r="BB22" s="532"/>
      <c r="BC22" s="532"/>
      <c r="BD22" s="532"/>
    </row>
    <row r="23" spans="1:56" ht="16">
      <c r="A23" s="587" t="s">
        <v>400</v>
      </c>
      <c r="B23" s="595"/>
      <c r="C23" s="557">
        <f t="shared" si="2"/>
        <v>0</v>
      </c>
      <c r="D23" s="558"/>
      <c r="E23" s="558"/>
      <c r="F23" s="558"/>
      <c r="G23" s="558"/>
      <c r="H23" s="558"/>
      <c r="I23" s="559">
        <f t="shared" si="3"/>
        <v>0</v>
      </c>
      <c r="J23" s="558"/>
      <c r="K23" s="558"/>
      <c r="L23" s="558"/>
      <c r="M23" s="559">
        <f t="shared" si="4"/>
        <v>0</v>
      </c>
      <c r="N23" s="558"/>
      <c r="O23" s="558"/>
      <c r="P23" s="558"/>
      <c r="Q23" s="559">
        <f t="shared" si="5"/>
        <v>0</v>
      </c>
      <c r="R23" s="560">
        <f t="shared" si="6"/>
        <v>0</v>
      </c>
      <c r="S23" s="561">
        <v>2.5</v>
      </c>
      <c r="T23" s="558">
        <v>3</v>
      </c>
      <c r="U23" s="558">
        <v>2.5</v>
      </c>
      <c r="V23" s="558">
        <v>3</v>
      </c>
      <c r="W23" s="558">
        <v>2</v>
      </c>
      <c r="X23" s="562">
        <f t="shared" si="9"/>
        <v>13</v>
      </c>
      <c r="Y23" s="558">
        <v>2</v>
      </c>
      <c r="Z23" s="558">
        <v>2</v>
      </c>
      <c r="AA23" s="558">
        <v>0</v>
      </c>
      <c r="AB23" s="563">
        <f t="shared" si="10"/>
        <v>8</v>
      </c>
      <c r="AC23" s="558">
        <v>3</v>
      </c>
      <c r="AD23" s="558">
        <v>3</v>
      </c>
      <c r="AE23" s="558">
        <v>2.5</v>
      </c>
      <c r="AF23" s="563">
        <f t="shared" si="11"/>
        <v>8.5</v>
      </c>
      <c r="AG23" s="564">
        <f t="shared" si="12"/>
        <v>29.5</v>
      </c>
      <c r="AH23" s="560">
        <f t="shared" si="13"/>
        <v>2</v>
      </c>
      <c r="AI23" s="561">
        <f t="shared" si="29"/>
        <v>2.5</v>
      </c>
      <c r="AJ23" s="558">
        <f t="shared" si="18"/>
        <v>3</v>
      </c>
      <c r="AK23" s="558">
        <f t="shared" si="19"/>
        <v>2.5</v>
      </c>
      <c r="AL23" s="558">
        <f t="shared" si="20"/>
        <v>3</v>
      </c>
      <c r="AM23" s="558">
        <f t="shared" si="21"/>
        <v>2</v>
      </c>
      <c r="AN23" s="558">
        <f t="shared" si="22"/>
        <v>13</v>
      </c>
      <c r="AO23" s="558">
        <f t="shared" si="23"/>
        <v>2</v>
      </c>
      <c r="AP23" s="558">
        <f t="shared" si="24"/>
        <v>2</v>
      </c>
      <c r="AQ23" s="558">
        <f t="shared" si="25"/>
        <v>0</v>
      </c>
      <c r="AR23" s="558">
        <f t="shared" si="26"/>
        <v>8</v>
      </c>
      <c r="AS23" s="558">
        <f t="shared" si="27"/>
        <v>3</v>
      </c>
      <c r="AT23" s="558">
        <f t="shared" si="28"/>
        <v>3</v>
      </c>
      <c r="AU23" s="558"/>
      <c r="AV23" s="558">
        <f t="shared" si="16"/>
        <v>8.5</v>
      </c>
      <c r="AW23" s="565">
        <f t="shared" si="17"/>
        <v>2</v>
      </c>
      <c r="AX23" s="532"/>
      <c r="AY23" s="532"/>
      <c r="AZ23" s="532"/>
      <c r="BA23" s="532"/>
      <c r="BB23" s="532"/>
      <c r="BC23" s="532"/>
      <c r="BD23" s="532"/>
    </row>
    <row r="24" spans="1:56" ht="16">
      <c r="A24" s="587" t="s">
        <v>401</v>
      </c>
      <c r="B24" s="566"/>
      <c r="C24" s="557">
        <f t="shared" si="2"/>
        <v>0</v>
      </c>
      <c r="D24" s="558"/>
      <c r="E24" s="558"/>
      <c r="F24" s="558"/>
      <c r="G24" s="558"/>
      <c r="H24" s="558"/>
      <c r="I24" s="559">
        <f t="shared" si="3"/>
        <v>0</v>
      </c>
      <c r="J24" s="558"/>
      <c r="K24" s="558"/>
      <c r="L24" s="558"/>
      <c r="M24" s="559">
        <f t="shared" si="4"/>
        <v>0</v>
      </c>
      <c r="N24" s="558"/>
      <c r="O24" s="558"/>
      <c r="P24" s="558"/>
      <c r="Q24" s="559">
        <f t="shared" si="5"/>
        <v>0</v>
      </c>
      <c r="R24" s="560">
        <f t="shared" si="6"/>
        <v>0</v>
      </c>
      <c r="S24" s="561">
        <v>2</v>
      </c>
      <c r="T24" s="558">
        <v>1</v>
      </c>
      <c r="U24" s="558">
        <v>1</v>
      </c>
      <c r="V24" s="558">
        <v>1</v>
      </c>
      <c r="W24" s="558">
        <v>1.5</v>
      </c>
      <c r="X24" s="562">
        <f t="shared" si="9"/>
        <v>6.5</v>
      </c>
      <c r="Y24" s="558">
        <v>2</v>
      </c>
      <c r="Z24" s="558">
        <v>2</v>
      </c>
      <c r="AA24" s="558">
        <v>0</v>
      </c>
      <c r="AB24" s="563">
        <f t="shared" si="10"/>
        <v>8</v>
      </c>
      <c r="AC24" s="558">
        <v>1</v>
      </c>
      <c r="AD24" s="558">
        <v>1</v>
      </c>
      <c r="AE24" s="558">
        <v>0.5</v>
      </c>
      <c r="AF24" s="563">
        <f t="shared" si="11"/>
        <v>2.5</v>
      </c>
      <c r="AG24" s="564">
        <f t="shared" si="12"/>
        <v>17</v>
      </c>
      <c r="AH24" s="560">
        <f t="shared" si="13"/>
        <v>1</v>
      </c>
      <c r="AI24" s="561">
        <f t="shared" si="29"/>
        <v>2</v>
      </c>
      <c r="AJ24" s="558">
        <f t="shared" si="18"/>
        <v>1</v>
      </c>
      <c r="AK24" s="558">
        <f t="shared" si="19"/>
        <v>1</v>
      </c>
      <c r="AL24" s="558">
        <f t="shared" si="20"/>
        <v>1</v>
      </c>
      <c r="AM24" s="558">
        <f t="shared" si="21"/>
        <v>1.5</v>
      </c>
      <c r="AN24" s="558">
        <f t="shared" si="22"/>
        <v>6.5</v>
      </c>
      <c r="AO24" s="558">
        <f t="shared" si="23"/>
        <v>2</v>
      </c>
      <c r="AP24" s="558">
        <f t="shared" si="24"/>
        <v>2</v>
      </c>
      <c r="AQ24" s="558">
        <f t="shared" si="25"/>
        <v>0</v>
      </c>
      <c r="AR24" s="558">
        <f t="shared" si="26"/>
        <v>8</v>
      </c>
      <c r="AS24" s="558">
        <f t="shared" si="27"/>
        <v>1</v>
      </c>
      <c r="AT24" s="558">
        <f t="shared" si="28"/>
        <v>1</v>
      </c>
      <c r="AU24" s="558"/>
      <c r="AV24" s="558">
        <f t="shared" si="16"/>
        <v>2.5</v>
      </c>
      <c r="AW24" s="565">
        <f t="shared" si="17"/>
        <v>1</v>
      </c>
      <c r="AX24" s="532"/>
      <c r="AY24" s="532"/>
      <c r="AZ24" s="532"/>
      <c r="BA24" s="532"/>
      <c r="BB24" s="532"/>
      <c r="BC24" s="532"/>
      <c r="BD24" s="532"/>
    </row>
    <row r="25" spans="1:56" ht="14">
      <c r="A25" s="566"/>
      <c r="B25" s="566"/>
      <c r="C25" s="557">
        <f t="shared" si="2"/>
        <v>0</v>
      </c>
      <c r="D25" s="558"/>
      <c r="E25" s="558"/>
      <c r="F25" s="558"/>
      <c r="G25" s="558"/>
      <c r="H25" s="558"/>
      <c r="I25" s="559">
        <f t="shared" si="3"/>
        <v>0</v>
      </c>
      <c r="J25" s="558"/>
      <c r="K25" s="558"/>
      <c r="L25" s="558"/>
      <c r="M25" s="559">
        <f t="shared" si="4"/>
        <v>0</v>
      </c>
      <c r="N25" s="558"/>
      <c r="O25" s="558"/>
      <c r="P25" s="558"/>
      <c r="Q25" s="559">
        <f t="shared" ref="Q25:Q34" si="30">SUM(N25:O25)</f>
        <v>0</v>
      </c>
      <c r="R25" s="560">
        <f t="shared" si="6"/>
        <v>0</v>
      </c>
      <c r="S25" s="561"/>
      <c r="T25" s="558"/>
      <c r="U25" s="558"/>
      <c r="V25" s="558"/>
      <c r="W25" s="558"/>
      <c r="X25" s="562">
        <f t="shared" si="9"/>
        <v>0</v>
      </c>
      <c r="Y25" s="558"/>
      <c r="Z25" s="558"/>
      <c r="AA25" s="558"/>
      <c r="AB25" s="563">
        <f t="shared" si="10"/>
        <v>0</v>
      </c>
      <c r="AC25" s="558"/>
      <c r="AD25" s="558"/>
      <c r="AE25" s="558"/>
      <c r="AF25" s="563">
        <f t="shared" si="11"/>
        <v>0</v>
      </c>
      <c r="AG25" s="564">
        <f t="shared" si="12"/>
        <v>0</v>
      </c>
      <c r="AH25" s="560">
        <f t="shared" si="13"/>
        <v>0</v>
      </c>
      <c r="AI25" s="561">
        <f t="shared" si="29"/>
        <v>0</v>
      </c>
      <c r="AJ25" s="558">
        <f t="shared" si="18"/>
        <v>0</v>
      </c>
      <c r="AK25" s="558">
        <f t="shared" si="19"/>
        <v>0</v>
      </c>
      <c r="AL25" s="558">
        <f t="shared" si="20"/>
        <v>0</v>
      </c>
      <c r="AM25" s="558">
        <f t="shared" si="21"/>
        <v>0</v>
      </c>
      <c r="AN25" s="558">
        <f t="shared" si="22"/>
        <v>0</v>
      </c>
      <c r="AO25" s="558">
        <f t="shared" si="23"/>
        <v>0</v>
      </c>
      <c r="AP25" s="558">
        <f t="shared" si="24"/>
        <v>0</v>
      </c>
      <c r="AQ25" s="558">
        <f t="shared" si="25"/>
        <v>0</v>
      </c>
      <c r="AR25" s="558">
        <f t="shared" si="26"/>
        <v>0</v>
      </c>
      <c r="AS25" s="558">
        <f t="shared" si="27"/>
        <v>0</v>
      </c>
      <c r="AT25" s="558">
        <f t="shared" si="28"/>
        <v>0</v>
      </c>
      <c r="AU25" s="558"/>
      <c r="AV25" s="558">
        <f t="shared" si="16"/>
        <v>0</v>
      </c>
      <c r="AW25" s="565">
        <f t="shared" si="17"/>
        <v>0</v>
      </c>
      <c r="AX25" s="532"/>
      <c r="AY25" s="532"/>
      <c r="AZ25" s="532"/>
      <c r="BA25" s="532"/>
      <c r="BB25" s="532"/>
      <c r="BC25" s="532"/>
      <c r="BD25" s="532"/>
    </row>
    <row r="26" spans="1:56" ht="14">
      <c r="A26" s="566"/>
      <c r="B26" s="566"/>
      <c r="C26" s="557">
        <f t="shared" si="2"/>
        <v>0</v>
      </c>
      <c r="D26" s="558"/>
      <c r="E26" s="558"/>
      <c r="F26" s="558"/>
      <c r="G26" s="558"/>
      <c r="H26" s="558"/>
      <c r="I26" s="559">
        <f t="shared" si="3"/>
        <v>0</v>
      </c>
      <c r="J26" s="558"/>
      <c r="K26" s="558"/>
      <c r="L26" s="558"/>
      <c r="M26" s="559">
        <f t="shared" si="4"/>
        <v>0</v>
      </c>
      <c r="N26" s="558"/>
      <c r="O26" s="558"/>
      <c r="P26" s="558"/>
      <c r="Q26" s="559">
        <f t="shared" si="30"/>
        <v>0</v>
      </c>
      <c r="R26" s="560">
        <f t="shared" si="6"/>
        <v>0</v>
      </c>
      <c r="S26" s="561"/>
      <c r="T26" s="558"/>
      <c r="U26" s="558"/>
      <c r="V26" s="558"/>
      <c r="W26" s="558"/>
      <c r="X26" s="562">
        <f t="shared" si="9"/>
        <v>0</v>
      </c>
      <c r="Y26" s="558"/>
      <c r="Z26" s="558"/>
      <c r="AA26" s="558"/>
      <c r="AB26" s="563">
        <f t="shared" si="10"/>
        <v>0</v>
      </c>
      <c r="AC26" s="558"/>
      <c r="AD26" s="558"/>
      <c r="AE26" s="558"/>
      <c r="AF26" s="563">
        <f t="shared" si="11"/>
        <v>0</v>
      </c>
      <c r="AG26" s="564">
        <f t="shared" si="12"/>
        <v>0</v>
      </c>
      <c r="AH26" s="560">
        <f t="shared" si="13"/>
        <v>0</v>
      </c>
      <c r="AI26" s="561">
        <f t="shared" si="29"/>
        <v>0</v>
      </c>
      <c r="AJ26" s="558">
        <f t="shared" si="18"/>
        <v>0</v>
      </c>
      <c r="AK26" s="558">
        <f t="shared" si="19"/>
        <v>0</v>
      </c>
      <c r="AL26" s="558">
        <f t="shared" si="20"/>
        <v>0</v>
      </c>
      <c r="AM26" s="558">
        <f t="shared" si="21"/>
        <v>0</v>
      </c>
      <c r="AN26" s="558">
        <f t="shared" si="22"/>
        <v>0</v>
      </c>
      <c r="AO26" s="558">
        <f t="shared" si="23"/>
        <v>0</v>
      </c>
      <c r="AP26" s="558">
        <f t="shared" si="24"/>
        <v>0</v>
      </c>
      <c r="AQ26" s="558">
        <f t="shared" si="25"/>
        <v>0</v>
      </c>
      <c r="AR26" s="558">
        <f t="shared" si="26"/>
        <v>0</v>
      </c>
      <c r="AS26" s="558">
        <f t="shared" si="27"/>
        <v>0</v>
      </c>
      <c r="AT26" s="558">
        <f t="shared" si="28"/>
        <v>0</v>
      </c>
      <c r="AU26" s="558"/>
      <c r="AV26" s="558">
        <f t="shared" si="16"/>
        <v>0</v>
      </c>
      <c r="AW26" s="565">
        <f t="shared" si="17"/>
        <v>0</v>
      </c>
      <c r="AX26" s="532"/>
      <c r="AY26" s="532"/>
      <c r="AZ26" s="532"/>
      <c r="BA26" s="532"/>
      <c r="BB26" s="532"/>
      <c r="BC26" s="532"/>
      <c r="BD26" s="532"/>
    </row>
    <row r="27" spans="1:56" ht="14">
      <c r="A27" s="566"/>
      <c r="B27" s="566"/>
      <c r="C27" s="557">
        <f t="shared" si="2"/>
        <v>0</v>
      </c>
      <c r="D27" s="558"/>
      <c r="E27" s="558"/>
      <c r="F27" s="558"/>
      <c r="G27" s="558"/>
      <c r="H27" s="558"/>
      <c r="I27" s="559">
        <f t="shared" si="3"/>
        <v>0</v>
      </c>
      <c r="J27" s="558"/>
      <c r="K27" s="558"/>
      <c r="L27" s="558"/>
      <c r="M27" s="559">
        <f t="shared" si="4"/>
        <v>0</v>
      </c>
      <c r="N27" s="558"/>
      <c r="O27" s="558"/>
      <c r="P27" s="558"/>
      <c r="Q27" s="559">
        <f t="shared" si="30"/>
        <v>0</v>
      </c>
      <c r="R27" s="560">
        <f t="shared" si="6"/>
        <v>0</v>
      </c>
      <c r="S27" s="561"/>
      <c r="T27" s="558"/>
      <c r="U27" s="558"/>
      <c r="V27" s="558"/>
      <c r="W27" s="558"/>
      <c r="X27" s="562">
        <f t="shared" si="9"/>
        <v>0</v>
      </c>
      <c r="Y27" s="558"/>
      <c r="Z27" s="558"/>
      <c r="AA27" s="558"/>
      <c r="AB27" s="563">
        <f t="shared" si="10"/>
        <v>0</v>
      </c>
      <c r="AC27" s="558"/>
      <c r="AD27" s="558"/>
      <c r="AE27" s="558"/>
      <c r="AF27" s="563">
        <f t="shared" si="11"/>
        <v>0</v>
      </c>
      <c r="AG27" s="564">
        <f t="shared" si="12"/>
        <v>0</v>
      </c>
      <c r="AH27" s="560">
        <f t="shared" si="13"/>
        <v>0</v>
      </c>
      <c r="AI27" s="561">
        <f t="shared" si="29"/>
        <v>0</v>
      </c>
      <c r="AJ27" s="558">
        <f t="shared" si="18"/>
        <v>0</v>
      </c>
      <c r="AK27" s="558">
        <f t="shared" si="19"/>
        <v>0</v>
      </c>
      <c r="AL27" s="558">
        <f t="shared" si="20"/>
        <v>0</v>
      </c>
      <c r="AM27" s="558">
        <f t="shared" si="21"/>
        <v>0</v>
      </c>
      <c r="AN27" s="558">
        <f t="shared" si="22"/>
        <v>0</v>
      </c>
      <c r="AO27" s="558">
        <f t="shared" si="23"/>
        <v>0</v>
      </c>
      <c r="AP27" s="558">
        <f t="shared" si="24"/>
        <v>0</v>
      </c>
      <c r="AQ27" s="558">
        <f t="shared" si="25"/>
        <v>0</v>
      </c>
      <c r="AR27" s="558">
        <f t="shared" si="26"/>
        <v>0</v>
      </c>
      <c r="AS27" s="558">
        <f t="shared" si="27"/>
        <v>0</v>
      </c>
      <c r="AT27" s="558">
        <f t="shared" si="28"/>
        <v>0</v>
      </c>
      <c r="AU27" s="558"/>
      <c r="AV27" s="558">
        <f t="shared" si="16"/>
        <v>0</v>
      </c>
      <c r="AW27" s="565">
        <f t="shared" si="17"/>
        <v>0</v>
      </c>
      <c r="AX27" s="532"/>
      <c r="AY27" s="532"/>
      <c r="AZ27" s="532"/>
      <c r="BA27" s="532"/>
      <c r="BB27" s="532"/>
      <c r="BC27" s="532"/>
      <c r="BD27" s="532"/>
    </row>
    <row r="28" spans="1:56" ht="14">
      <c r="A28" s="566"/>
      <c r="B28" s="566"/>
      <c r="C28" s="557">
        <f t="shared" si="2"/>
        <v>0</v>
      </c>
      <c r="D28" s="558"/>
      <c r="E28" s="558"/>
      <c r="F28" s="558"/>
      <c r="G28" s="558"/>
      <c r="H28" s="558"/>
      <c r="I28" s="559">
        <f t="shared" si="3"/>
        <v>0</v>
      </c>
      <c r="J28" s="558"/>
      <c r="K28" s="558"/>
      <c r="L28" s="558"/>
      <c r="M28" s="559">
        <f t="shared" si="4"/>
        <v>0</v>
      </c>
      <c r="N28" s="558"/>
      <c r="O28" s="558"/>
      <c r="P28" s="558"/>
      <c r="Q28" s="559">
        <f t="shared" si="30"/>
        <v>0</v>
      </c>
      <c r="R28" s="560">
        <f t="shared" si="6"/>
        <v>0</v>
      </c>
      <c r="S28" s="561"/>
      <c r="T28" s="558"/>
      <c r="U28" s="558"/>
      <c r="V28" s="558"/>
      <c r="W28" s="558"/>
      <c r="X28" s="562">
        <f t="shared" si="9"/>
        <v>0</v>
      </c>
      <c r="Y28" s="558"/>
      <c r="Z28" s="558"/>
      <c r="AA28" s="558"/>
      <c r="AB28" s="563">
        <f t="shared" si="10"/>
        <v>0</v>
      </c>
      <c r="AC28" s="558"/>
      <c r="AD28" s="558"/>
      <c r="AE28" s="558"/>
      <c r="AF28" s="563">
        <f t="shared" si="11"/>
        <v>0</v>
      </c>
      <c r="AG28" s="564">
        <f t="shared" si="12"/>
        <v>0</v>
      </c>
      <c r="AH28" s="560">
        <f t="shared" si="13"/>
        <v>0</v>
      </c>
      <c r="AI28" s="561">
        <f t="shared" si="29"/>
        <v>0</v>
      </c>
      <c r="AJ28" s="558">
        <f t="shared" si="18"/>
        <v>0</v>
      </c>
      <c r="AK28" s="558">
        <f t="shared" si="19"/>
        <v>0</v>
      </c>
      <c r="AL28" s="558">
        <f t="shared" si="20"/>
        <v>0</v>
      </c>
      <c r="AM28" s="558">
        <f t="shared" si="21"/>
        <v>0</v>
      </c>
      <c r="AN28" s="558">
        <f t="shared" si="22"/>
        <v>0</v>
      </c>
      <c r="AO28" s="558">
        <f t="shared" si="23"/>
        <v>0</v>
      </c>
      <c r="AP28" s="558">
        <f t="shared" si="24"/>
        <v>0</v>
      </c>
      <c r="AQ28" s="558">
        <f t="shared" si="25"/>
        <v>0</v>
      </c>
      <c r="AR28" s="558">
        <f t="shared" si="26"/>
        <v>0</v>
      </c>
      <c r="AS28" s="558">
        <f t="shared" si="27"/>
        <v>0</v>
      </c>
      <c r="AT28" s="558">
        <f t="shared" si="28"/>
        <v>0</v>
      </c>
      <c r="AU28" s="558"/>
      <c r="AV28" s="558">
        <f t="shared" si="16"/>
        <v>0</v>
      </c>
      <c r="AW28" s="565">
        <f t="shared" si="17"/>
        <v>0</v>
      </c>
      <c r="AX28" s="532"/>
      <c r="AY28" s="532"/>
      <c r="AZ28" s="532"/>
      <c r="BA28" s="532"/>
      <c r="BB28" s="532"/>
      <c r="BC28" s="532"/>
      <c r="BD28" s="532"/>
    </row>
    <row r="29" spans="1:56" ht="14">
      <c r="A29" s="566"/>
      <c r="B29" s="566"/>
      <c r="C29" s="557">
        <f t="shared" si="2"/>
        <v>0</v>
      </c>
      <c r="D29" s="558"/>
      <c r="E29" s="558"/>
      <c r="F29" s="558"/>
      <c r="G29" s="558"/>
      <c r="H29" s="558"/>
      <c r="I29" s="559">
        <f t="shared" si="3"/>
        <v>0</v>
      </c>
      <c r="J29" s="558"/>
      <c r="K29" s="558"/>
      <c r="L29" s="558"/>
      <c r="M29" s="559">
        <f t="shared" si="4"/>
        <v>0</v>
      </c>
      <c r="N29" s="558"/>
      <c r="O29" s="558"/>
      <c r="P29" s="558"/>
      <c r="Q29" s="559">
        <f t="shared" si="30"/>
        <v>0</v>
      </c>
      <c r="R29" s="560">
        <f t="shared" si="6"/>
        <v>0</v>
      </c>
      <c r="S29" s="561"/>
      <c r="T29" s="558"/>
      <c r="U29" s="558"/>
      <c r="V29" s="558"/>
      <c r="W29" s="558"/>
      <c r="X29" s="562">
        <f t="shared" si="9"/>
        <v>0</v>
      </c>
      <c r="Y29" s="558"/>
      <c r="Z29" s="558"/>
      <c r="AA29" s="558"/>
      <c r="AB29" s="563">
        <f t="shared" si="10"/>
        <v>0</v>
      </c>
      <c r="AC29" s="558"/>
      <c r="AD29" s="558"/>
      <c r="AE29" s="558"/>
      <c r="AF29" s="563">
        <f t="shared" si="11"/>
        <v>0</v>
      </c>
      <c r="AG29" s="564">
        <f t="shared" si="12"/>
        <v>0</v>
      </c>
      <c r="AH29" s="560">
        <f t="shared" si="13"/>
        <v>0</v>
      </c>
      <c r="AI29" s="561">
        <f t="shared" si="29"/>
        <v>0</v>
      </c>
      <c r="AJ29" s="558">
        <f t="shared" si="18"/>
        <v>0</v>
      </c>
      <c r="AK29" s="558">
        <f t="shared" si="19"/>
        <v>0</v>
      </c>
      <c r="AL29" s="558">
        <f t="shared" si="20"/>
        <v>0</v>
      </c>
      <c r="AM29" s="558">
        <f t="shared" si="21"/>
        <v>0</v>
      </c>
      <c r="AN29" s="558">
        <f t="shared" si="22"/>
        <v>0</v>
      </c>
      <c r="AO29" s="558">
        <f t="shared" si="23"/>
        <v>0</v>
      </c>
      <c r="AP29" s="558">
        <f t="shared" si="24"/>
        <v>0</v>
      </c>
      <c r="AQ29" s="558">
        <f t="shared" si="25"/>
        <v>0</v>
      </c>
      <c r="AR29" s="558">
        <f t="shared" si="26"/>
        <v>0</v>
      </c>
      <c r="AS29" s="558">
        <f t="shared" si="27"/>
        <v>0</v>
      </c>
      <c r="AT29" s="558">
        <f t="shared" si="28"/>
        <v>0</v>
      </c>
      <c r="AU29" s="558"/>
      <c r="AV29" s="558">
        <f t="shared" si="16"/>
        <v>0</v>
      </c>
      <c r="AW29" s="565">
        <f t="shared" si="17"/>
        <v>0</v>
      </c>
      <c r="AX29" s="532"/>
      <c r="AY29" s="532"/>
      <c r="AZ29" s="532"/>
      <c r="BA29" s="532"/>
      <c r="BB29" s="532"/>
      <c r="BC29" s="532"/>
      <c r="BD29" s="532"/>
    </row>
    <row r="30" spans="1:56" ht="14">
      <c r="A30" s="566"/>
      <c r="B30" s="566"/>
      <c r="C30" s="557">
        <f t="shared" si="2"/>
        <v>0</v>
      </c>
      <c r="D30" s="558"/>
      <c r="E30" s="558"/>
      <c r="F30" s="558"/>
      <c r="G30" s="558"/>
      <c r="H30" s="558"/>
      <c r="I30" s="559">
        <f t="shared" si="3"/>
        <v>0</v>
      </c>
      <c r="J30" s="558"/>
      <c r="K30" s="558"/>
      <c r="L30" s="558"/>
      <c r="M30" s="559">
        <f t="shared" si="4"/>
        <v>0</v>
      </c>
      <c r="N30" s="558"/>
      <c r="O30" s="558"/>
      <c r="P30" s="558"/>
      <c r="Q30" s="559">
        <f t="shared" si="30"/>
        <v>0</v>
      </c>
      <c r="R30" s="560">
        <f t="shared" si="6"/>
        <v>0</v>
      </c>
      <c r="S30" s="561"/>
      <c r="T30" s="558"/>
      <c r="U30" s="558"/>
      <c r="V30" s="558"/>
      <c r="W30" s="558"/>
      <c r="X30" s="562">
        <f t="shared" si="9"/>
        <v>0</v>
      </c>
      <c r="Y30" s="558"/>
      <c r="Z30" s="558"/>
      <c r="AA30" s="558"/>
      <c r="AB30" s="563">
        <f t="shared" si="10"/>
        <v>0</v>
      </c>
      <c r="AC30" s="558"/>
      <c r="AD30" s="558"/>
      <c r="AE30" s="558"/>
      <c r="AF30" s="563">
        <f t="shared" si="11"/>
        <v>0</v>
      </c>
      <c r="AG30" s="564">
        <f t="shared" si="12"/>
        <v>0</v>
      </c>
      <c r="AH30" s="560">
        <f t="shared" si="13"/>
        <v>0</v>
      </c>
      <c r="AI30" s="561">
        <f t="shared" si="29"/>
        <v>0</v>
      </c>
      <c r="AJ30" s="558">
        <f t="shared" si="18"/>
        <v>0</v>
      </c>
      <c r="AK30" s="558">
        <f t="shared" si="19"/>
        <v>0</v>
      </c>
      <c r="AL30" s="558">
        <f t="shared" si="20"/>
        <v>0</v>
      </c>
      <c r="AM30" s="558">
        <f t="shared" si="21"/>
        <v>0</v>
      </c>
      <c r="AN30" s="558">
        <f t="shared" si="22"/>
        <v>0</v>
      </c>
      <c r="AO30" s="558">
        <f t="shared" si="23"/>
        <v>0</v>
      </c>
      <c r="AP30" s="558">
        <f t="shared" si="24"/>
        <v>0</v>
      </c>
      <c r="AQ30" s="558">
        <f t="shared" si="25"/>
        <v>0</v>
      </c>
      <c r="AR30" s="558">
        <f t="shared" si="26"/>
        <v>0</v>
      </c>
      <c r="AS30" s="558">
        <f t="shared" si="27"/>
        <v>0</v>
      </c>
      <c r="AT30" s="558">
        <f t="shared" si="28"/>
        <v>0</v>
      </c>
      <c r="AU30" s="558"/>
      <c r="AV30" s="558">
        <f t="shared" si="16"/>
        <v>0</v>
      </c>
      <c r="AW30" s="565">
        <f t="shared" si="17"/>
        <v>0</v>
      </c>
      <c r="AX30" s="532"/>
      <c r="AY30" s="532"/>
      <c r="AZ30" s="532"/>
      <c r="BA30" s="532"/>
      <c r="BB30" s="532"/>
      <c r="BC30" s="532"/>
      <c r="BD30" s="532"/>
    </row>
    <row r="31" spans="1:56" ht="14">
      <c r="A31" s="566"/>
      <c r="B31" s="566"/>
      <c r="C31" s="557">
        <f t="shared" si="2"/>
        <v>0</v>
      </c>
      <c r="D31" s="558"/>
      <c r="E31" s="558"/>
      <c r="F31" s="558"/>
      <c r="G31" s="558"/>
      <c r="H31" s="558"/>
      <c r="I31" s="559">
        <f t="shared" si="3"/>
        <v>0</v>
      </c>
      <c r="J31" s="558"/>
      <c r="K31" s="558"/>
      <c r="L31" s="558"/>
      <c r="M31" s="559">
        <f t="shared" si="4"/>
        <v>0</v>
      </c>
      <c r="N31" s="558"/>
      <c r="O31" s="558"/>
      <c r="P31" s="558"/>
      <c r="Q31" s="559">
        <f t="shared" si="30"/>
        <v>0</v>
      </c>
      <c r="R31" s="560">
        <f t="shared" si="6"/>
        <v>0</v>
      </c>
      <c r="S31" s="561"/>
      <c r="T31" s="558"/>
      <c r="U31" s="558"/>
      <c r="V31" s="558"/>
      <c r="W31" s="558"/>
      <c r="X31" s="562">
        <f t="shared" si="9"/>
        <v>0</v>
      </c>
      <c r="Y31" s="558"/>
      <c r="Z31" s="558"/>
      <c r="AA31" s="558"/>
      <c r="AB31" s="563">
        <f t="shared" si="10"/>
        <v>0</v>
      </c>
      <c r="AC31" s="558"/>
      <c r="AD31" s="558"/>
      <c r="AE31" s="558"/>
      <c r="AF31" s="563">
        <f t="shared" si="11"/>
        <v>0</v>
      </c>
      <c r="AG31" s="564">
        <f t="shared" si="12"/>
        <v>0</v>
      </c>
      <c r="AH31" s="560">
        <f t="shared" si="13"/>
        <v>0</v>
      </c>
      <c r="AI31" s="561">
        <f t="shared" si="29"/>
        <v>0</v>
      </c>
      <c r="AJ31" s="558">
        <f t="shared" si="18"/>
        <v>0</v>
      </c>
      <c r="AK31" s="558">
        <f t="shared" si="19"/>
        <v>0</v>
      </c>
      <c r="AL31" s="558">
        <f t="shared" si="20"/>
        <v>0</v>
      </c>
      <c r="AM31" s="558">
        <f t="shared" si="21"/>
        <v>0</v>
      </c>
      <c r="AN31" s="558">
        <f t="shared" si="22"/>
        <v>0</v>
      </c>
      <c r="AO31" s="558">
        <f t="shared" si="23"/>
        <v>0</v>
      </c>
      <c r="AP31" s="558">
        <f t="shared" si="24"/>
        <v>0</v>
      </c>
      <c r="AQ31" s="558">
        <f t="shared" si="25"/>
        <v>0</v>
      </c>
      <c r="AR31" s="558">
        <f t="shared" si="26"/>
        <v>0</v>
      </c>
      <c r="AS31" s="558">
        <f t="shared" si="27"/>
        <v>0</v>
      </c>
      <c r="AT31" s="558">
        <f t="shared" si="28"/>
        <v>0</v>
      </c>
      <c r="AU31" s="558"/>
      <c r="AV31" s="558">
        <f t="shared" si="16"/>
        <v>0</v>
      </c>
      <c r="AW31" s="565">
        <f t="shared" si="17"/>
        <v>0</v>
      </c>
      <c r="AX31" s="532"/>
      <c r="AY31" s="532"/>
      <c r="AZ31" s="532"/>
      <c r="BA31" s="532"/>
      <c r="BB31" s="532"/>
      <c r="BC31" s="532"/>
      <c r="BD31" s="532"/>
    </row>
    <row r="32" spans="1:56" ht="14">
      <c r="A32" s="566"/>
      <c r="B32" s="566"/>
      <c r="C32" s="557">
        <f t="shared" si="2"/>
        <v>0</v>
      </c>
      <c r="D32" s="558"/>
      <c r="E32" s="558"/>
      <c r="F32" s="558"/>
      <c r="G32" s="558"/>
      <c r="H32" s="558"/>
      <c r="I32" s="559">
        <f t="shared" si="3"/>
        <v>0</v>
      </c>
      <c r="J32" s="558"/>
      <c r="K32" s="558"/>
      <c r="L32" s="558"/>
      <c r="M32" s="559">
        <f t="shared" si="4"/>
        <v>0</v>
      </c>
      <c r="N32" s="558"/>
      <c r="O32" s="558"/>
      <c r="P32" s="558"/>
      <c r="Q32" s="559">
        <f t="shared" si="30"/>
        <v>0</v>
      </c>
      <c r="R32" s="560">
        <f t="shared" si="6"/>
        <v>0</v>
      </c>
      <c r="S32" s="561"/>
      <c r="T32" s="558"/>
      <c r="U32" s="558"/>
      <c r="V32" s="558"/>
      <c r="W32" s="558"/>
      <c r="X32" s="562"/>
      <c r="Y32" s="558"/>
      <c r="Z32" s="558"/>
      <c r="AA32" s="558"/>
      <c r="AB32" s="563">
        <f t="shared" si="10"/>
        <v>0</v>
      </c>
      <c r="AC32" s="558"/>
      <c r="AD32" s="558"/>
      <c r="AE32" s="558"/>
      <c r="AF32" s="563">
        <f t="shared" si="11"/>
        <v>0</v>
      </c>
      <c r="AG32" s="564">
        <f t="shared" si="12"/>
        <v>0</v>
      </c>
      <c r="AH32" s="560">
        <f t="shared" si="13"/>
        <v>0</v>
      </c>
      <c r="AI32" s="561">
        <f t="shared" si="29"/>
        <v>0</v>
      </c>
      <c r="AJ32" s="558">
        <f t="shared" si="18"/>
        <v>0</v>
      </c>
      <c r="AK32" s="558">
        <f t="shared" si="19"/>
        <v>0</v>
      </c>
      <c r="AL32" s="558">
        <f t="shared" si="20"/>
        <v>0</v>
      </c>
      <c r="AM32" s="558">
        <f t="shared" si="21"/>
        <v>0</v>
      </c>
      <c r="AN32" s="558">
        <f t="shared" si="22"/>
        <v>0</v>
      </c>
      <c r="AO32" s="558">
        <f t="shared" si="23"/>
        <v>0</v>
      </c>
      <c r="AP32" s="558">
        <f t="shared" si="24"/>
        <v>0</v>
      </c>
      <c r="AQ32" s="558">
        <f t="shared" si="25"/>
        <v>0</v>
      </c>
      <c r="AR32" s="558">
        <f t="shared" si="26"/>
        <v>0</v>
      </c>
      <c r="AS32" s="558">
        <f t="shared" si="27"/>
        <v>0</v>
      </c>
      <c r="AT32" s="558">
        <f t="shared" si="28"/>
        <v>0</v>
      </c>
      <c r="AU32" s="558"/>
      <c r="AV32" s="558">
        <f t="shared" si="16"/>
        <v>0</v>
      </c>
      <c r="AW32" s="565">
        <f t="shared" si="17"/>
        <v>0</v>
      </c>
      <c r="AX32" s="532"/>
      <c r="AY32" s="532"/>
      <c r="AZ32" s="532"/>
      <c r="BA32" s="532"/>
      <c r="BB32" s="532"/>
      <c r="BC32" s="532"/>
      <c r="BD32" s="532"/>
    </row>
    <row r="33" spans="1:56" ht="14">
      <c r="A33" s="566"/>
      <c r="B33" s="566"/>
      <c r="C33" s="557">
        <f t="shared" si="2"/>
        <v>0</v>
      </c>
      <c r="D33" s="558"/>
      <c r="E33" s="558"/>
      <c r="F33" s="558"/>
      <c r="G33" s="558"/>
      <c r="H33" s="558"/>
      <c r="I33" s="559">
        <f t="shared" si="3"/>
        <v>0</v>
      </c>
      <c r="J33" s="558"/>
      <c r="K33" s="558"/>
      <c r="L33" s="558"/>
      <c r="M33" s="559">
        <f t="shared" si="4"/>
        <v>0</v>
      </c>
      <c r="N33" s="558"/>
      <c r="O33" s="558"/>
      <c r="P33" s="558"/>
      <c r="Q33" s="559">
        <f t="shared" si="30"/>
        <v>0</v>
      </c>
      <c r="R33" s="560"/>
      <c r="S33" s="561"/>
      <c r="T33" s="558"/>
      <c r="U33" s="558"/>
      <c r="V33" s="558"/>
      <c r="W33" s="558"/>
      <c r="X33" s="562"/>
      <c r="Y33" s="558"/>
      <c r="Z33" s="558"/>
      <c r="AA33" s="558"/>
      <c r="AB33" s="563">
        <f t="shared" si="10"/>
        <v>0</v>
      </c>
      <c r="AC33" s="558"/>
      <c r="AD33" s="558"/>
      <c r="AE33" s="558"/>
      <c r="AF33" s="563">
        <f t="shared" si="11"/>
        <v>0</v>
      </c>
      <c r="AG33" s="564">
        <f t="shared" si="12"/>
        <v>0</v>
      </c>
      <c r="AH33" s="560">
        <f t="shared" si="13"/>
        <v>0</v>
      </c>
      <c r="AI33" s="561">
        <f t="shared" si="29"/>
        <v>0</v>
      </c>
      <c r="AJ33" s="558">
        <f t="shared" si="18"/>
        <v>0</v>
      </c>
      <c r="AK33" s="558">
        <f t="shared" si="19"/>
        <v>0</v>
      </c>
      <c r="AL33" s="558">
        <f t="shared" si="20"/>
        <v>0</v>
      </c>
      <c r="AM33" s="558">
        <f t="shared" si="21"/>
        <v>0</v>
      </c>
      <c r="AN33" s="558">
        <f t="shared" si="22"/>
        <v>0</v>
      </c>
      <c r="AO33" s="558">
        <f t="shared" si="23"/>
        <v>0</v>
      </c>
      <c r="AP33" s="558">
        <f t="shared" si="24"/>
        <v>0</v>
      </c>
      <c r="AQ33" s="558">
        <f t="shared" si="25"/>
        <v>0</v>
      </c>
      <c r="AR33" s="558">
        <f t="shared" si="26"/>
        <v>0</v>
      </c>
      <c r="AS33" s="558">
        <f t="shared" si="27"/>
        <v>0</v>
      </c>
      <c r="AT33" s="558">
        <f t="shared" si="28"/>
        <v>0</v>
      </c>
      <c r="AU33" s="558"/>
      <c r="AV33" s="558">
        <f t="shared" si="16"/>
        <v>0</v>
      </c>
      <c r="AW33" s="565">
        <f t="shared" si="17"/>
        <v>0</v>
      </c>
      <c r="AX33" s="532"/>
      <c r="AY33" s="532"/>
      <c r="AZ33" s="532"/>
      <c r="BA33" s="532"/>
      <c r="BB33" s="532"/>
      <c r="BC33" s="532"/>
      <c r="BD33" s="532"/>
    </row>
    <row r="34" spans="1:56" ht="14">
      <c r="A34" s="566"/>
      <c r="B34" s="566"/>
      <c r="C34" s="557">
        <f t="shared" si="2"/>
        <v>0</v>
      </c>
      <c r="D34" s="558"/>
      <c r="E34" s="558"/>
      <c r="F34" s="558"/>
      <c r="G34" s="558"/>
      <c r="H34" s="558"/>
      <c r="I34" s="559"/>
      <c r="J34" s="558"/>
      <c r="K34" s="558"/>
      <c r="L34" s="558"/>
      <c r="M34" s="559">
        <f t="shared" si="4"/>
        <v>0</v>
      </c>
      <c r="N34" s="558"/>
      <c r="O34" s="558"/>
      <c r="P34" s="558"/>
      <c r="Q34" s="559">
        <f t="shared" si="30"/>
        <v>0</v>
      </c>
      <c r="R34" s="560"/>
      <c r="S34" s="561"/>
      <c r="T34" s="558"/>
      <c r="U34" s="558"/>
      <c r="V34" s="558"/>
      <c r="W34" s="558"/>
      <c r="X34" s="562"/>
      <c r="Y34" s="558"/>
      <c r="Z34" s="558"/>
      <c r="AA34" s="558"/>
      <c r="AB34" s="563">
        <f t="shared" si="10"/>
        <v>0</v>
      </c>
      <c r="AC34" s="558"/>
      <c r="AD34" s="558"/>
      <c r="AE34" s="558"/>
      <c r="AF34" s="563">
        <f t="shared" si="11"/>
        <v>0</v>
      </c>
      <c r="AG34" s="564">
        <f t="shared" si="12"/>
        <v>0</v>
      </c>
      <c r="AH34" s="560">
        <f t="shared" si="13"/>
        <v>0</v>
      </c>
      <c r="AI34" s="561">
        <f t="shared" si="29"/>
        <v>0</v>
      </c>
      <c r="AJ34" s="558">
        <f t="shared" si="18"/>
        <v>0</v>
      </c>
      <c r="AK34" s="558">
        <f t="shared" si="19"/>
        <v>0</v>
      </c>
      <c r="AL34" s="558">
        <f t="shared" si="20"/>
        <v>0</v>
      </c>
      <c r="AM34" s="558">
        <f t="shared" si="21"/>
        <v>0</v>
      </c>
      <c r="AN34" s="558">
        <f t="shared" si="22"/>
        <v>0</v>
      </c>
      <c r="AO34" s="558">
        <f t="shared" si="23"/>
        <v>0</v>
      </c>
      <c r="AP34" s="558">
        <f t="shared" si="24"/>
        <v>0</v>
      </c>
      <c r="AQ34" s="558">
        <f t="shared" si="25"/>
        <v>0</v>
      </c>
      <c r="AR34" s="558">
        <f t="shared" si="26"/>
        <v>0</v>
      </c>
      <c r="AS34" s="558">
        <f t="shared" si="27"/>
        <v>0</v>
      </c>
      <c r="AT34" s="558">
        <f t="shared" si="28"/>
        <v>0</v>
      </c>
      <c r="AU34" s="558"/>
      <c r="AV34" s="558">
        <f t="shared" si="16"/>
        <v>0</v>
      </c>
      <c r="AW34" s="565">
        <f t="shared" si="17"/>
        <v>0</v>
      </c>
      <c r="AX34" s="532"/>
      <c r="AY34" s="532"/>
      <c r="AZ34" s="532"/>
      <c r="BA34" s="532"/>
      <c r="BB34" s="532"/>
      <c r="BC34" s="532"/>
      <c r="BD34" s="532"/>
    </row>
    <row r="35" spans="1:56" ht="14">
      <c r="A35" s="566"/>
      <c r="B35" s="566"/>
      <c r="C35" s="557">
        <f t="shared" si="2"/>
        <v>0</v>
      </c>
      <c r="D35" s="558"/>
      <c r="E35" s="558"/>
      <c r="F35" s="558"/>
      <c r="G35" s="558"/>
      <c r="H35" s="558"/>
      <c r="I35" s="559"/>
      <c r="J35" s="558"/>
      <c r="K35" s="558"/>
      <c r="L35" s="558"/>
      <c r="M35" s="559"/>
      <c r="N35" s="558"/>
      <c r="O35" s="558"/>
      <c r="P35" s="558"/>
      <c r="Q35" s="559"/>
      <c r="R35" s="560"/>
      <c r="S35" s="561"/>
      <c r="T35" s="558"/>
      <c r="U35" s="558"/>
      <c r="V35" s="558"/>
      <c r="W35" s="558"/>
      <c r="X35" s="562"/>
      <c r="Y35" s="558"/>
      <c r="Z35" s="558"/>
      <c r="AA35" s="558"/>
      <c r="AB35" s="563"/>
      <c r="AC35" s="558"/>
      <c r="AD35" s="558"/>
      <c r="AE35" s="558"/>
      <c r="AF35" s="563"/>
      <c r="AG35" s="564"/>
      <c r="AH35" s="560">
        <f t="shared" si="13"/>
        <v>0</v>
      </c>
      <c r="AI35" s="561">
        <f t="shared" si="29"/>
        <v>0</v>
      </c>
      <c r="AJ35" s="558">
        <f t="shared" si="18"/>
        <v>0</v>
      </c>
      <c r="AK35" s="558">
        <f t="shared" si="19"/>
        <v>0</v>
      </c>
      <c r="AL35" s="558">
        <f t="shared" si="20"/>
        <v>0</v>
      </c>
      <c r="AM35" s="558">
        <f t="shared" si="21"/>
        <v>0</v>
      </c>
      <c r="AN35" s="558">
        <f t="shared" si="22"/>
        <v>0</v>
      </c>
      <c r="AO35" s="558">
        <f t="shared" si="23"/>
        <v>0</v>
      </c>
      <c r="AP35" s="558">
        <f t="shared" si="24"/>
        <v>0</v>
      </c>
      <c r="AQ35" s="558">
        <f t="shared" si="25"/>
        <v>0</v>
      </c>
      <c r="AR35" s="558">
        <f t="shared" si="26"/>
        <v>0</v>
      </c>
      <c r="AS35" s="558">
        <f t="shared" si="27"/>
        <v>0</v>
      </c>
      <c r="AT35" s="558">
        <f t="shared" si="28"/>
        <v>0</v>
      </c>
      <c r="AU35" s="558"/>
      <c r="AV35" s="558">
        <f t="shared" si="16"/>
        <v>0</v>
      </c>
      <c r="AW35" s="565">
        <f t="shared" si="17"/>
        <v>0</v>
      </c>
      <c r="AX35" s="532"/>
      <c r="AY35" s="532"/>
      <c r="AZ35" s="532"/>
      <c r="BA35" s="532"/>
      <c r="BB35" s="532"/>
      <c r="BC35" s="532"/>
      <c r="BD35" s="532"/>
    </row>
    <row r="36" spans="1:56" ht="14">
      <c r="A36" s="566"/>
      <c r="B36" s="566"/>
      <c r="C36" s="557">
        <f t="shared" si="2"/>
        <v>0</v>
      </c>
      <c r="D36" s="558"/>
      <c r="E36" s="558"/>
      <c r="F36" s="558"/>
      <c r="G36" s="558"/>
      <c r="H36" s="558"/>
      <c r="I36" s="559"/>
      <c r="J36" s="558"/>
      <c r="K36" s="558"/>
      <c r="L36" s="558"/>
      <c r="M36" s="559"/>
      <c r="N36" s="558"/>
      <c r="O36" s="558"/>
      <c r="P36" s="558"/>
      <c r="Q36" s="559"/>
      <c r="R36" s="560"/>
      <c r="S36" s="561"/>
      <c r="T36" s="558"/>
      <c r="U36" s="558"/>
      <c r="V36" s="558"/>
      <c r="W36" s="558"/>
      <c r="X36" s="562"/>
      <c r="Y36" s="558"/>
      <c r="Z36" s="558"/>
      <c r="AA36" s="558"/>
      <c r="AB36" s="563"/>
      <c r="AC36" s="558"/>
      <c r="AD36" s="558"/>
      <c r="AE36" s="558"/>
      <c r="AF36" s="563"/>
      <c r="AG36" s="564"/>
      <c r="AH36" s="560">
        <f t="shared" si="13"/>
        <v>0</v>
      </c>
      <c r="AI36" s="561">
        <f t="shared" si="29"/>
        <v>0</v>
      </c>
      <c r="AJ36" s="558">
        <f t="shared" si="18"/>
        <v>0</v>
      </c>
      <c r="AK36" s="558">
        <f t="shared" si="19"/>
        <v>0</v>
      </c>
      <c r="AL36" s="558">
        <f t="shared" si="20"/>
        <v>0</v>
      </c>
      <c r="AM36" s="558">
        <f t="shared" si="21"/>
        <v>0</v>
      </c>
      <c r="AN36" s="558">
        <f t="shared" si="22"/>
        <v>0</v>
      </c>
      <c r="AO36" s="558">
        <f t="shared" si="23"/>
        <v>0</v>
      </c>
      <c r="AP36" s="558">
        <f t="shared" si="24"/>
        <v>0</v>
      </c>
      <c r="AQ36" s="558">
        <f t="shared" si="25"/>
        <v>0</v>
      </c>
      <c r="AR36" s="558">
        <f t="shared" si="26"/>
        <v>0</v>
      </c>
      <c r="AS36" s="558">
        <f t="shared" si="27"/>
        <v>0</v>
      </c>
      <c r="AT36" s="558">
        <f t="shared" si="28"/>
        <v>0</v>
      </c>
      <c r="AU36" s="558"/>
      <c r="AV36" s="558">
        <f t="shared" si="16"/>
        <v>0</v>
      </c>
      <c r="AW36" s="565">
        <f t="shared" si="17"/>
        <v>0</v>
      </c>
      <c r="AX36" s="532"/>
      <c r="AY36" s="532"/>
      <c r="AZ36" s="532"/>
      <c r="BA36" s="532"/>
      <c r="BB36" s="532"/>
      <c r="BC36" s="532"/>
      <c r="BD36" s="532"/>
    </row>
    <row r="37" spans="1:56" ht="14">
      <c r="A37" s="566"/>
      <c r="B37" s="566"/>
      <c r="C37" s="557">
        <f t="shared" si="2"/>
        <v>0</v>
      </c>
      <c r="D37" s="558"/>
      <c r="E37" s="558"/>
      <c r="F37" s="558"/>
      <c r="G37" s="558"/>
      <c r="H37" s="558"/>
      <c r="I37" s="559"/>
      <c r="J37" s="558"/>
      <c r="K37" s="558"/>
      <c r="L37" s="558"/>
      <c r="M37" s="559"/>
      <c r="N37" s="558"/>
      <c r="O37" s="558"/>
      <c r="P37" s="558"/>
      <c r="Q37" s="559"/>
      <c r="R37" s="560"/>
      <c r="S37" s="561"/>
      <c r="T37" s="558"/>
      <c r="U37" s="558"/>
      <c r="V37" s="558"/>
      <c r="W37" s="558"/>
      <c r="X37" s="562"/>
      <c r="Y37" s="558"/>
      <c r="Z37" s="558"/>
      <c r="AA37" s="558"/>
      <c r="AB37" s="563"/>
      <c r="AC37" s="558"/>
      <c r="AD37" s="558"/>
      <c r="AE37" s="558"/>
      <c r="AF37" s="563"/>
      <c r="AG37" s="564"/>
      <c r="AH37" s="560">
        <f t="shared" si="13"/>
        <v>0</v>
      </c>
      <c r="AI37" s="561">
        <f t="shared" si="29"/>
        <v>0</v>
      </c>
      <c r="AJ37" s="558">
        <f t="shared" si="18"/>
        <v>0</v>
      </c>
      <c r="AK37" s="558">
        <f t="shared" si="19"/>
        <v>0</v>
      </c>
      <c r="AL37" s="558">
        <f t="shared" si="20"/>
        <v>0</v>
      </c>
      <c r="AM37" s="558">
        <f t="shared" si="21"/>
        <v>0</v>
      </c>
      <c r="AN37" s="558">
        <f t="shared" si="22"/>
        <v>0</v>
      </c>
      <c r="AO37" s="558">
        <f t="shared" si="23"/>
        <v>0</v>
      </c>
      <c r="AP37" s="558">
        <f t="shared" si="24"/>
        <v>0</v>
      </c>
      <c r="AQ37" s="558">
        <f t="shared" si="25"/>
        <v>0</v>
      </c>
      <c r="AR37" s="558">
        <f t="shared" si="26"/>
        <v>0</v>
      </c>
      <c r="AS37" s="558">
        <f t="shared" si="27"/>
        <v>0</v>
      </c>
      <c r="AT37" s="558">
        <f t="shared" si="28"/>
        <v>0</v>
      </c>
      <c r="AU37" s="558"/>
      <c r="AV37" s="558">
        <f t="shared" si="16"/>
        <v>0</v>
      </c>
      <c r="AW37" s="565">
        <f t="shared" si="17"/>
        <v>0</v>
      </c>
      <c r="AX37" s="532"/>
      <c r="AY37" s="532"/>
      <c r="AZ37" s="532"/>
      <c r="BA37" s="532"/>
      <c r="BB37" s="532"/>
      <c r="BC37" s="532"/>
      <c r="BD37" s="532"/>
    </row>
    <row r="38" spans="1:56" ht="14">
      <c r="A38" s="566"/>
      <c r="B38" s="566"/>
      <c r="C38" s="557">
        <f t="shared" si="2"/>
        <v>0</v>
      </c>
      <c r="D38" s="558"/>
      <c r="E38" s="558"/>
      <c r="F38" s="558"/>
      <c r="G38" s="558"/>
      <c r="H38" s="558"/>
      <c r="I38" s="559"/>
      <c r="J38" s="558"/>
      <c r="K38" s="558"/>
      <c r="L38" s="558"/>
      <c r="M38" s="559"/>
      <c r="N38" s="558"/>
      <c r="O38" s="558"/>
      <c r="P38" s="558"/>
      <c r="Q38" s="559"/>
      <c r="R38" s="560"/>
      <c r="S38" s="561"/>
      <c r="T38" s="558"/>
      <c r="U38" s="558"/>
      <c r="V38" s="558"/>
      <c r="W38" s="558"/>
      <c r="X38" s="562"/>
      <c r="Y38" s="558"/>
      <c r="Z38" s="558"/>
      <c r="AA38" s="558"/>
      <c r="AB38" s="563"/>
      <c r="AC38" s="558"/>
      <c r="AD38" s="558"/>
      <c r="AE38" s="558"/>
      <c r="AF38" s="563"/>
      <c r="AG38" s="564"/>
      <c r="AH38" s="560">
        <f t="shared" si="13"/>
        <v>0</v>
      </c>
      <c r="AI38" s="561">
        <f t="shared" si="29"/>
        <v>0</v>
      </c>
      <c r="AJ38" s="558">
        <f t="shared" si="18"/>
        <v>0</v>
      </c>
      <c r="AK38" s="558">
        <f t="shared" si="19"/>
        <v>0</v>
      </c>
      <c r="AL38" s="558">
        <f t="shared" si="20"/>
        <v>0</v>
      </c>
      <c r="AM38" s="558">
        <f t="shared" si="21"/>
        <v>0</v>
      </c>
      <c r="AN38" s="558">
        <f t="shared" si="22"/>
        <v>0</v>
      </c>
      <c r="AO38" s="558">
        <f t="shared" si="23"/>
        <v>0</v>
      </c>
      <c r="AP38" s="558">
        <f t="shared" si="24"/>
        <v>0</v>
      </c>
      <c r="AQ38" s="558">
        <f t="shared" si="25"/>
        <v>0</v>
      </c>
      <c r="AR38" s="558">
        <f t="shared" si="26"/>
        <v>0</v>
      </c>
      <c r="AS38" s="558">
        <f t="shared" si="27"/>
        <v>0</v>
      </c>
      <c r="AT38" s="558">
        <f t="shared" si="28"/>
        <v>0</v>
      </c>
      <c r="AU38" s="558"/>
      <c r="AV38" s="558">
        <f t="shared" si="16"/>
        <v>0</v>
      </c>
      <c r="AW38" s="565">
        <f t="shared" si="17"/>
        <v>0</v>
      </c>
      <c r="AX38" s="532"/>
      <c r="AY38" s="532"/>
      <c r="AZ38" s="532"/>
      <c r="BA38" s="532"/>
      <c r="BB38" s="532"/>
      <c r="BC38" s="532"/>
      <c r="BD38" s="532"/>
    </row>
    <row r="39" spans="1:56" ht="14">
      <c r="A39" s="566"/>
      <c r="B39" s="566"/>
      <c r="C39" s="557">
        <f t="shared" si="2"/>
        <v>0</v>
      </c>
      <c r="D39" s="558"/>
      <c r="E39" s="558"/>
      <c r="F39" s="558"/>
      <c r="G39" s="558"/>
      <c r="H39" s="558"/>
      <c r="I39" s="559"/>
      <c r="J39" s="558"/>
      <c r="K39" s="558"/>
      <c r="L39" s="558"/>
      <c r="M39" s="559"/>
      <c r="N39" s="558"/>
      <c r="O39" s="558"/>
      <c r="P39" s="558"/>
      <c r="Q39" s="559"/>
      <c r="R39" s="560"/>
      <c r="S39" s="561"/>
      <c r="T39" s="558"/>
      <c r="U39" s="558"/>
      <c r="V39" s="558"/>
      <c r="W39" s="558"/>
      <c r="X39" s="562"/>
      <c r="Y39" s="558"/>
      <c r="Z39" s="558"/>
      <c r="AA39" s="558"/>
      <c r="AB39" s="563"/>
      <c r="AC39" s="558"/>
      <c r="AD39" s="558"/>
      <c r="AE39" s="558"/>
      <c r="AF39" s="563"/>
      <c r="AG39" s="564"/>
      <c r="AH39" s="560">
        <f t="shared" si="13"/>
        <v>0</v>
      </c>
      <c r="AI39" s="561">
        <f t="shared" si="29"/>
        <v>0</v>
      </c>
      <c r="AJ39" s="558">
        <f t="shared" si="18"/>
        <v>0</v>
      </c>
      <c r="AK39" s="558">
        <f t="shared" si="19"/>
        <v>0</v>
      </c>
      <c r="AL39" s="558">
        <f t="shared" si="20"/>
        <v>0</v>
      </c>
      <c r="AM39" s="558">
        <f t="shared" si="21"/>
        <v>0</v>
      </c>
      <c r="AN39" s="558">
        <f t="shared" si="22"/>
        <v>0</v>
      </c>
      <c r="AO39" s="558">
        <f t="shared" si="23"/>
        <v>0</v>
      </c>
      <c r="AP39" s="558">
        <f t="shared" si="24"/>
        <v>0</v>
      </c>
      <c r="AQ39" s="558">
        <f t="shared" si="25"/>
        <v>0</v>
      </c>
      <c r="AR39" s="558">
        <f t="shared" si="26"/>
        <v>0</v>
      </c>
      <c r="AS39" s="558">
        <f t="shared" si="27"/>
        <v>0</v>
      </c>
      <c r="AT39" s="558">
        <f t="shared" si="28"/>
        <v>0</v>
      </c>
      <c r="AU39" s="558"/>
      <c r="AV39" s="558">
        <f t="shared" si="16"/>
        <v>0</v>
      </c>
      <c r="AW39" s="565">
        <f t="shared" si="17"/>
        <v>0</v>
      </c>
      <c r="AX39" s="532"/>
      <c r="AY39" s="532"/>
      <c r="AZ39" s="532"/>
      <c r="BA39" s="532"/>
      <c r="BB39" s="532"/>
      <c r="BC39" s="532"/>
      <c r="BD39" s="532"/>
    </row>
    <row r="40" spans="1:56" ht="14">
      <c r="A40" s="566"/>
      <c r="B40" s="566"/>
      <c r="C40" s="557">
        <f t="shared" si="2"/>
        <v>0</v>
      </c>
      <c r="D40" s="558"/>
      <c r="E40" s="558"/>
      <c r="F40" s="558"/>
      <c r="G40" s="558"/>
      <c r="H40" s="558"/>
      <c r="I40" s="559"/>
      <c r="J40" s="558"/>
      <c r="K40" s="558"/>
      <c r="L40" s="558"/>
      <c r="M40" s="559"/>
      <c r="N40" s="558"/>
      <c r="O40" s="558"/>
      <c r="P40" s="558"/>
      <c r="Q40" s="559"/>
      <c r="R40" s="560"/>
      <c r="S40" s="561"/>
      <c r="T40" s="558"/>
      <c r="U40" s="558"/>
      <c r="V40" s="558"/>
      <c r="W40" s="558"/>
      <c r="X40" s="562"/>
      <c r="Y40" s="558"/>
      <c r="Z40" s="558"/>
      <c r="AA40" s="558"/>
      <c r="AB40" s="563"/>
      <c r="AC40" s="558"/>
      <c r="AD40" s="558"/>
      <c r="AE40" s="558"/>
      <c r="AF40" s="563"/>
      <c r="AG40" s="564"/>
      <c r="AH40" s="560">
        <f t="shared" si="13"/>
        <v>0</v>
      </c>
      <c r="AI40" s="561">
        <f t="shared" si="29"/>
        <v>0</v>
      </c>
      <c r="AJ40" s="558">
        <f t="shared" si="18"/>
        <v>0</v>
      </c>
      <c r="AK40" s="558">
        <f t="shared" si="19"/>
        <v>0</v>
      </c>
      <c r="AL40" s="558">
        <f t="shared" si="20"/>
        <v>0</v>
      </c>
      <c r="AM40" s="558">
        <f t="shared" si="21"/>
        <v>0</v>
      </c>
      <c r="AN40" s="558">
        <f t="shared" si="22"/>
        <v>0</v>
      </c>
      <c r="AO40" s="558">
        <f t="shared" si="23"/>
        <v>0</v>
      </c>
      <c r="AP40" s="558">
        <f t="shared" si="24"/>
        <v>0</v>
      </c>
      <c r="AQ40" s="558">
        <f t="shared" si="25"/>
        <v>0</v>
      </c>
      <c r="AR40" s="558">
        <f t="shared" si="26"/>
        <v>0</v>
      </c>
      <c r="AS40" s="558">
        <f t="shared" si="27"/>
        <v>0</v>
      </c>
      <c r="AT40" s="558">
        <f t="shared" si="28"/>
        <v>0</v>
      </c>
      <c r="AU40" s="558"/>
      <c r="AV40" s="558">
        <f t="shared" si="16"/>
        <v>0</v>
      </c>
      <c r="AW40" s="565">
        <f t="shared" si="17"/>
        <v>0</v>
      </c>
      <c r="AX40" s="532"/>
      <c r="AY40" s="532"/>
      <c r="AZ40" s="532"/>
      <c r="BA40" s="532"/>
      <c r="BB40" s="532"/>
      <c r="BC40" s="532"/>
      <c r="BD40" s="532"/>
    </row>
    <row r="41" spans="1:56" ht="14">
      <c r="A41" s="566"/>
      <c r="B41" s="566"/>
      <c r="C41" s="557">
        <f t="shared" si="2"/>
        <v>0</v>
      </c>
      <c r="D41" s="558"/>
      <c r="E41" s="558"/>
      <c r="F41" s="558"/>
      <c r="G41" s="558"/>
      <c r="H41" s="558"/>
      <c r="I41" s="559"/>
      <c r="J41" s="558"/>
      <c r="K41" s="558"/>
      <c r="L41" s="558"/>
      <c r="M41" s="559"/>
      <c r="N41" s="558"/>
      <c r="O41" s="558"/>
      <c r="P41" s="558"/>
      <c r="Q41" s="559"/>
      <c r="R41" s="560"/>
      <c r="S41" s="561"/>
      <c r="T41" s="558"/>
      <c r="U41" s="558"/>
      <c r="V41" s="558"/>
      <c r="W41" s="558"/>
      <c r="X41" s="562"/>
      <c r="Y41" s="558"/>
      <c r="Z41" s="558"/>
      <c r="AA41" s="558"/>
      <c r="AB41" s="563"/>
      <c r="AC41" s="558"/>
      <c r="AD41" s="558"/>
      <c r="AE41" s="558"/>
      <c r="AF41" s="563"/>
      <c r="AG41" s="564"/>
      <c r="AH41" s="560">
        <f t="shared" si="13"/>
        <v>0</v>
      </c>
      <c r="AI41" s="561">
        <f t="shared" si="29"/>
        <v>0</v>
      </c>
      <c r="AJ41" s="558">
        <f t="shared" si="18"/>
        <v>0</v>
      </c>
      <c r="AK41" s="558">
        <f t="shared" si="19"/>
        <v>0</v>
      </c>
      <c r="AL41" s="558">
        <f t="shared" si="20"/>
        <v>0</v>
      </c>
      <c r="AM41" s="558">
        <f t="shared" si="21"/>
        <v>0</v>
      </c>
      <c r="AN41" s="558">
        <f t="shared" si="22"/>
        <v>0</v>
      </c>
      <c r="AO41" s="558">
        <f t="shared" si="23"/>
        <v>0</v>
      </c>
      <c r="AP41" s="558">
        <f t="shared" si="24"/>
        <v>0</v>
      </c>
      <c r="AQ41" s="558">
        <f t="shared" si="25"/>
        <v>0</v>
      </c>
      <c r="AR41" s="558">
        <f t="shared" si="26"/>
        <v>0</v>
      </c>
      <c r="AS41" s="558">
        <f t="shared" si="27"/>
        <v>0</v>
      </c>
      <c r="AT41" s="558">
        <f t="shared" si="28"/>
        <v>0</v>
      </c>
      <c r="AU41" s="558"/>
      <c r="AV41" s="558">
        <f t="shared" si="16"/>
        <v>0</v>
      </c>
      <c r="AW41" s="565">
        <f t="shared" si="17"/>
        <v>0</v>
      </c>
      <c r="AX41" s="532"/>
      <c r="AY41" s="532"/>
      <c r="AZ41" s="532"/>
      <c r="BA41" s="532"/>
      <c r="BB41" s="532"/>
      <c r="BC41" s="532"/>
      <c r="BD41" s="532"/>
    </row>
    <row r="42" spans="1:56" ht="14">
      <c r="A42" s="566"/>
      <c r="B42" s="566"/>
      <c r="C42" s="557">
        <f t="shared" ref="C42:C76" si="31">IF(R42=0,0,IF(R42&lt;19.51,1,IF(R42&lt;32.51,2,IF(R42&lt;44.51,3,IF(R42&lt;521,4)))))</f>
        <v>0</v>
      </c>
      <c r="D42" s="558"/>
      <c r="E42" s="558"/>
      <c r="F42" s="558"/>
      <c r="G42" s="558"/>
      <c r="H42" s="558"/>
      <c r="I42" s="559"/>
      <c r="J42" s="558"/>
      <c r="K42" s="558"/>
      <c r="L42" s="558"/>
      <c r="M42" s="559"/>
      <c r="N42" s="558"/>
      <c r="O42" s="558"/>
      <c r="P42" s="558"/>
      <c r="Q42" s="559"/>
      <c r="R42" s="560"/>
      <c r="S42" s="561"/>
      <c r="T42" s="558"/>
      <c r="U42" s="558"/>
      <c r="V42" s="558"/>
      <c r="W42" s="558"/>
      <c r="X42" s="562"/>
      <c r="Y42" s="558"/>
      <c r="Z42" s="558"/>
      <c r="AA42" s="558"/>
      <c r="AB42" s="563"/>
      <c r="AC42" s="558"/>
      <c r="AD42" s="558"/>
      <c r="AE42" s="558"/>
      <c r="AF42" s="563"/>
      <c r="AG42" s="564"/>
      <c r="AH42" s="560">
        <f t="shared" ref="AH42:AH73" si="32">IF(AG42=0,0,IF(AG42&lt;19.51,1,IF(AG42&lt;32.51,2,IF(AG42&lt;44.51,3,IF(AG42&lt;521,4)))))</f>
        <v>0</v>
      </c>
      <c r="AI42" s="561">
        <f t="shared" si="29"/>
        <v>0</v>
      </c>
      <c r="AJ42" s="558">
        <f t="shared" si="18"/>
        <v>0</v>
      </c>
      <c r="AK42" s="558">
        <f t="shared" si="19"/>
        <v>0</v>
      </c>
      <c r="AL42" s="558">
        <f t="shared" si="20"/>
        <v>0</v>
      </c>
      <c r="AM42" s="558">
        <f t="shared" si="21"/>
        <v>0</v>
      </c>
      <c r="AN42" s="558">
        <f t="shared" si="22"/>
        <v>0</v>
      </c>
      <c r="AO42" s="558">
        <f t="shared" si="23"/>
        <v>0</v>
      </c>
      <c r="AP42" s="558">
        <f t="shared" si="24"/>
        <v>0</v>
      </c>
      <c r="AQ42" s="558">
        <f t="shared" si="25"/>
        <v>0</v>
      </c>
      <c r="AR42" s="558">
        <f t="shared" si="26"/>
        <v>0</v>
      </c>
      <c r="AS42" s="558">
        <f t="shared" si="27"/>
        <v>0</v>
      </c>
      <c r="AT42" s="558">
        <f t="shared" si="28"/>
        <v>0</v>
      </c>
      <c r="AU42" s="558"/>
      <c r="AV42" s="558">
        <f t="shared" si="16"/>
        <v>0</v>
      </c>
      <c r="AW42" s="565">
        <f t="shared" si="17"/>
        <v>0</v>
      </c>
      <c r="AX42" s="532"/>
      <c r="AY42" s="532"/>
      <c r="AZ42" s="532"/>
      <c r="BA42" s="532"/>
      <c r="BB42" s="532"/>
      <c r="BC42" s="532"/>
      <c r="BD42" s="532"/>
    </row>
    <row r="43" spans="1:56" ht="14">
      <c r="A43" s="566"/>
      <c r="B43" s="566"/>
      <c r="C43" s="557">
        <f t="shared" si="31"/>
        <v>0</v>
      </c>
      <c r="D43" s="558"/>
      <c r="E43" s="558"/>
      <c r="F43" s="558"/>
      <c r="G43" s="558"/>
      <c r="H43" s="558"/>
      <c r="I43" s="559"/>
      <c r="J43" s="558"/>
      <c r="K43" s="558"/>
      <c r="L43" s="558"/>
      <c r="M43" s="559"/>
      <c r="N43" s="558"/>
      <c r="O43" s="558"/>
      <c r="P43" s="558"/>
      <c r="Q43" s="559"/>
      <c r="R43" s="560"/>
      <c r="S43" s="561"/>
      <c r="T43" s="558"/>
      <c r="U43" s="558"/>
      <c r="V43" s="558"/>
      <c r="W43" s="558"/>
      <c r="X43" s="562"/>
      <c r="Y43" s="558"/>
      <c r="Z43" s="558"/>
      <c r="AA43" s="558"/>
      <c r="AB43" s="563"/>
      <c r="AC43" s="558"/>
      <c r="AD43" s="558"/>
      <c r="AE43" s="558"/>
      <c r="AF43" s="563"/>
      <c r="AG43" s="564"/>
      <c r="AH43" s="560">
        <f t="shared" si="32"/>
        <v>0</v>
      </c>
      <c r="AI43" s="561">
        <f t="shared" si="29"/>
        <v>0</v>
      </c>
      <c r="AJ43" s="558">
        <f t="shared" si="18"/>
        <v>0</v>
      </c>
      <c r="AK43" s="558">
        <f t="shared" si="19"/>
        <v>0</v>
      </c>
      <c r="AL43" s="558">
        <f t="shared" si="20"/>
        <v>0</v>
      </c>
      <c r="AM43" s="558">
        <f t="shared" si="21"/>
        <v>0</v>
      </c>
      <c r="AN43" s="558">
        <f t="shared" si="22"/>
        <v>0</v>
      </c>
      <c r="AO43" s="558">
        <f t="shared" si="23"/>
        <v>0</v>
      </c>
      <c r="AP43" s="558">
        <f t="shared" si="24"/>
        <v>0</v>
      </c>
      <c r="AQ43" s="558">
        <f t="shared" si="25"/>
        <v>0</v>
      </c>
      <c r="AR43" s="558">
        <f t="shared" si="26"/>
        <v>0</v>
      </c>
      <c r="AS43" s="558">
        <f t="shared" si="27"/>
        <v>0</v>
      </c>
      <c r="AT43" s="558">
        <f t="shared" si="28"/>
        <v>0</v>
      </c>
      <c r="AU43" s="558"/>
      <c r="AV43" s="558">
        <f t="shared" si="16"/>
        <v>0</v>
      </c>
      <c r="AW43" s="565">
        <f t="shared" si="17"/>
        <v>0</v>
      </c>
      <c r="AX43" s="532"/>
      <c r="AY43" s="532"/>
      <c r="AZ43" s="532"/>
      <c r="BA43" s="532"/>
      <c r="BB43" s="532"/>
      <c r="BC43" s="532"/>
      <c r="BD43" s="532"/>
    </row>
    <row r="44" spans="1:56" ht="14">
      <c r="A44" s="566"/>
      <c r="B44" s="566"/>
      <c r="C44" s="557">
        <f t="shared" si="31"/>
        <v>0</v>
      </c>
      <c r="D44" s="558"/>
      <c r="E44" s="558"/>
      <c r="F44" s="558"/>
      <c r="G44" s="558"/>
      <c r="H44" s="558"/>
      <c r="I44" s="559"/>
      <c r="J44" s="558"/>
      <c r="K44" s="558"/>
      <c r="L44" s="558"/>
      <c r="M44" s="559"/>
      <c r="N44" s="558"/>
      <c r="O44" s="558"/>
      <c r="P44" s="558"/>
      <c r="Q44" s="559"/>
      <c r="R44" s="560"/>
      <c r="S44" s="561"/>
      <c r="T44" s="558"/>
      <c r="U44" s="558"/>
      <c r="V44" s="558"/>
      <c r="W44" s="558"/>
      <c r="X44" s="562"/>
      <c r="Y44" s="558"/>
      <c r="Z44" s="558"/>
      <c r="AA44" s="558"/>
      <c r="AB44" s="563"/>
      <c r="AC44" s="558"/>
      <c r="AD44" s="558"/>
      <c r="AE44" s="558"/>
      <c r="AF44" s="563"/>
      <c r="AG44" s="564"/>
      <c r="AH44" s="560">
        <f t="shared" si="32"/>
        <v>0</v>
      </c>
      <c r="AI44" s="561">
        <f t="shared" si="29"/>
        <v>0</v>
      </c>
      <c r="AJ44" s="558">
        <f t="shared" si="18"/>
        <v>0</v>
      </c>
      <c r="AK44" s="558">
        <f t="shared" si="19"/>
        <v>0</v>
      </c>
      <c r="AL44" s="558">
        <f t="shared" si="20"/>
        <v>0</v>
      </c>
      <c r="AM44" s="558">
        <f t="shared" si="21"/>
        <v>0</v>
      </c>
      <c r="AN44" s="558">
        <f t="shared" si="22"/>
        <v>0</v>
      </c>
      <c r="AO44" s="558">
        <f t="shared" si="23"/>
        <v>0</v>
      </c>
      <c r="AP44" s="558">
        <f t="shared" si="24"/>
        <v>0</v>
      </c>
      <c r="AQ44" s="558">
        <f t="shared" si="25"/>
        <v>0</v>
      </c>
      <c r="AR44" s="558">
        <f t="shared" si="26"/>
        <v>0</v>
      </c>
      <c r="AS44" s="558">
        <f t="shared" si="27"/>
        <v>0</v>
      </c>
      <c r="AT44" s="558">
        <f t="shared" si="28"/>
        <v>0</v>
      </c>
      <c r="AU44" s="558"/>
      <c r="AV44" s="558">
        <f t="shared" si="16"/>
        <v>0</v>
      </c>
      <c r="AW44" s="565">
        <f t="shared" si="17"/>
        <v>0</v>
      </c>
      <c r="AX44" s="532"/>
      <c r="AY44" s="532"/>
      <c r="AZ44" s="532"/>
      <c r="BA44" s="532"/>
      <c r="BB44" s="532"/>
      <c r="BC44" s="532"/>
      <c r="BD44" s="532"/>
    </row>
    <row r="45" spans="1:56" ht="14">
      <c r="A45" s="566"/>
      <c r="B45" s="566"/>
      <c r="C45" s="557">
        <f t="shared" si="31"/>
        <v>0</v>
      </c>
      <c r="D45" s="558"/>
      <c r="E45" s="558"/>
      <c r="F45" s="558"/>
      <c r="G45" s="558"/>
      <c r="H45" s="558"/>
      <c r="I45" s="559"/>
      <c r="J45" s="558"/>
      <c r="K45" s="558"/>
      <c r="L45" s="558"/>
      <c r="M45" s="559"/>
      <c r="N45" s="558"/>
      <c r="O45" s="558"/>
      <c r="P45" s="558"/>
      <c r="Q45" s="559"/>
      <c r="R45" s="560"/>
      <c r="S45" s="561"/>
      <c r="T45" s="558"/>
      <c r="U45" s="558"/>
      <c r="V45" s="558"/>
      <c r="W45" s="558"/>
      <c r="X45" s="562"/>
      <c r="Y45" s="558"/>
      <c r="Z45" s="558"/>
      <c r="AA45" s="558"/>
      <c r="AB45" s="563"/>
      <c r="AC45" s="558"/>
      <c r="AD45" s="558"/>
      <c r="AE45" s="558"/>
      <c r="AF45" s="563"/>
      <c r="AG45" s="564"/>
      <c r="AH45" s="560">
        <f t="shared" si="32"/>
        <v>0</v>
      </c>
      <c r="AI45" s="561">
        <f t="shared" si="29"/>
        <v>0</v>
      </c>
      <c r="AJ45" s="558">
        <f t="shared" si="18"/>
        <v>0</v>
      </c>
      <c r="AK45" s="558">
        <f t="shared" si="19"/>
        <v>0</v>
      </c>
      <c r="AL45" s="558">
        <f t="shared" si="20"/>
        <v>0</v>
      </c>
      <c r="AM45" s="558">
        <f t="shared" si="21"/>
        <v>0</v>
      </c>
      <c r="AN45" s="558">
        <f t="shared" si="22"/>
        <v>0</v>
      </c>
      <c r="AO45" s="558">
        <f t="shared" si="23"/>
        <v>0</v>
      </c>
      <c r="AP45" s="558">
        <f t="shared" si="24"/>
        <v>0</v>
      </c>
      <c r="AQ45" s="558">
        <f t="shared" si="25"/>
        <v>0</v>
      </c>
      <c r="AR45" s="558">
        <f t="shared" si="26"/>
        <v>0</v>
      </c>
      <c r="AS45" s="558">
        <f t="shared" si="27"/>
        <v>0</v>
      </c>
      <c r="AT45" s="558">
        <f t="shared" si="28"/>
        <v>0</v>
      </c>
      <c r="AU45" s="558"/>
      <c r="AV45" s="558">
        <f t="shared" si="16"/>
        <v>0</v>
      </c>
      <c r="AW45" s="565">
        <f t="shared" si="17"/>
        <v>0</v>
      </c>
      <c r="AX45" s="532"/>
      <c r="AY45" s="532"/>
      <c r="AZ45" s="532"/>
      <c r="BA45" s="532"/>
      <c r="BB45" s="532"/>
      <c r="BC45" s="532"/>
      <c r="BD45" s="532"/>
    </row>
    <row r="46" spans="1:56" ht="14">
      <c r="A46" s="566"/>
      <c r="B46" s="566"/>
      <c r="C46" s="557">
        <f t="shared" si="31"/>
        <v>0</v>
      </c>
      <c r="D46" s="558"/>
      <c r="E46" s="558"/>
      <c r="F46" s="558"/>
      <c r="G46" s="558"/>
      <c r="H46" s="558"/>
      <c r="I46" s="559"/>
      <c r="J46" s="558"/>
      <c r="K46" s="558"/>
      <c r="L46" s="558"/>
      <c r="M46" s="559"/>
      <c r="N46" s="558"/>
      <c r="O46" s="558"/>
      <c r="P46" s="558"/>
      <c r="Q46" s="559"/>
      <c r="R46" s="560"/>
      <c r="S46" s="561"/>
      <c r="T46" s="558"/>
      <c r="U46" s="558"/>
      <c r="V46" s="558"/>
      <c r="W46" s="558"/>
      <c r="X46" s="562"/>
      <c r="Y46" s="558"/>
      <c r="Z46" s="558"/>
      <c r="AA46" s="558"/>
      <c r="AB46" s="563"/>
      <c r="AC46" s="558"/>
      <c r="AD46" s="558"/>
      <c r="AE46" s="558"/>
      <c r="AF46" s="563"/>
      <c r="AG46" s="564"/>
      <c r="AH46" s="560">
        <f t="shared" si="32"/>
        <v>0</v>
      </c>
      <c r="AI46" s="561">
        <f t="shared" si="29"/>
        <v>0</v>
      </c>
      <c r="AJ46" s="558">
        <f t="shared" si="18"/>
        <v>0</v>
      </c>
      <c r="AK46" s="558">
        <f t="shared" si="19"/>
        <v>0</v>
      </c>
      <c r="AL46" s="558">
        <f t="shared" si="20"/>
        <v>0</v>
      </c>
      <c r="AM46" s="558">
        <f t="shared" si="21"/>
        <v>0</v>
      </c>
      <c r="AN46" s="558">
        <f t="shared" si="22"/>
        <v>0</v>
      </c>
      <c r="AO46" s="558">
        <f t="shared" si="23"/>
        <v>0</v>
      </c>
      <c r="AP46" s="558">
        <f t="shared" si="24"/>
        <v>0</v>
      </c>
      <c r="AQ46" s="558">
        <f t="shared" si="25"/>
        <v>0</v>
      </c>
      <c r="AR46" s="558">
        <f t="shared" si="26"/>
        <v>0</v>
      </c>
      <c r="AS46" s="558">
        <f t="shared" si="27"/>
        <v>0</v>
      </c>
      <c r="AT46" s="558">
        <f t="shared" si="28"/>
        <v>0</v>
      </c>
      <c r="AU46" s="558"/>
      <c r="AV46" s="558">
        <f t="shared" si="16"/>
        <v>0</v>
      </c>
      <c r="AW46" s="565">
        <f t="shared" si="17"/>
        <v>0</v>
      </c>
      <c r="AX46" s="532"/>
      <c r="AY46" s="532"/>
      <c r="AZ46" s="532"/>
      <c r="BA46" s="532"/>
      <c r="BB46" s="532"/>
      <c r="BC46" s="532"/>
      <c r="BD46" s="532"/>
    </row>
    <row r="47" spans="1:56" ht="14">
      <c r="A47" s="566"/>
      <c r="B47" s="566"/>
      <c r="C47" s="557">
        <f t="shared" si="31"/>
        <v>0</v>
      </c>
      <c r="D47" s="558"/>
      <c r="E47" s="558"/>
      <c r="F47" s="558"/>
      <c r="G47" s="558"/>
      <c r="H47" s="558"/>
      <c r="I47" s="559"/>
      <c r="J47" s="558"/>
      <c r="K47" s="558"/>
      <c r="L47" s="558"/>
      <c r="M47" s="559"/>
      <c r="N47" s="558"/>
      <c r="O47" s="558"/>
      <c r="P47" s="558"/>
      <c r="Q47" s="559"/>
      <c r="R47" s="560"/>
      <c r="S47" s="561"/>
      <c r="T47" s="558"/>
      <c r="U47" s="558"/>
      <c r="V47" s="558"/>
      <c r="W47" s="558"/>
      <c r="X47" s="562"/>
      <c r="Y47" s="558"/>
      <c r="Z47" s="558"/>
      <c r="AA47" s="558"/>
      <c r="AB47" s="563"/>
      <c r="AC47" s="558"/>
      <c r="AD47" s="558"/>
      <c r="AE47" s="558"/>
      <c r="AF47" s="563"/>
      <c r="AG47" s="564"/>
      <c r="AH47" s="560">
        <f t="shared" si="32"/>
        <v>0</v>
      </c>
      <c r="AI47" s="561">
        <f t="shared" si="29"/>
        <v>0</v>
      </c>
      <c r="AJ47" s="558">
        <f t="shared" si="18"/>
        <v>0</v>
      </c>
      <c r="AK47" s="558">
        <f t="shared" si="19"/>
        <v>0</v>
      </c>
      <c r="AL47" s="558">
        <f t="shared" si="20"/>
        <v>0</v>
      </c>
      <c r="AM47" s="558">
        <f t="shared" si="21"/>
        <v>0</v>
      </c>
      <c r="AN47" s="558">
        <f t="shared" si="22"/>
        <v>0</v>
      </c>
      <c r="AO47" s="558">
        <f t="shared" si="23"/>
        <v>0</v>
      </c>
      <c r="AP47" s="558">
        <f t="shared" si="24"/>
        <v>0</v>
      </c>
      <c r="AQ47" s="558">
        <f t="shared" si="25"/>
        <v>0</v>
      </c>
      <c r="AR47" s="558">
        <f t="shared" si="26"/>
        <v>0</v>
      </c>
      <c r="AS47" s="558">
        <f t="shared" si="27"/>
        <v>0</v>
      </c>
      <c r="AT47" s="558">
        <f t="shared" si="28"/>
        <v>0</v>
      </c>
      <c r="AU47" s="558"/>
      <c r="AV47" s="558">
        <f t="shared" si="16"/>
        <v>0</v>
      </c>
      <c r="AW47" s="565">
        <f t="shared" si="17"/>
        <v>0</v>
      </c>
      <c r="AX47" s="532"/>
      <c r="AY47" s="532"/>
      <c r="AZ47" s="532"/>
      <c r="BA47" s="532"/>
      <c r="BB47" s="532"/>
      <c r="BC47" s="532"/>
      <c r="BD47" s="532"/>
    </row>
    <row r="48" spans="1:56" ht="14">
      <c r="A48" s="566"/>
      <c r="B48" s="566"/>
      <c r="C48" s="557">
        <f t="shared" si="31"/>
        <v>0</v>
      </c>
      <c r="D48" s="558"/>
      <c r="E48" s="558"/>
      <c r="F48" s="558"/>
      <c r="G48" s="558"/>
      <c r="H48" s="558"/>
      <c r="I48" s="559"/>
      <c r="J48" s="558"/>
      <c r="K48" s="558"/>
      <c r="L48" s="558"/>
      <c r="M48" s="559"/>
      <c r="N48" s="558"/>
      <c r="O48" s="558"/>
      <c r="P48" s="558"/>
      <c r="Q48" s="559"/>
      <c r="R48" s="560"/>
      <c r="S48" s="561"/>
      <c r="T48" s="558"/>
      <c r="U48" s="558"/>
      <c r="V48" s="558"/>
      <c r="W48" s="558"/>
      <c r="X48" s="562"/>
      <c r="Y48" s="558"/>
      <c r="Z48" s="558"/>
      <c r="AA48" s="558"/>
      <c r="AB48" s="563"/>
      <c r="AC48" s="558"/>
      <c r="AD48" s="558"/>
      <c r="AE48" s="558"/>
      <c r="AF48" s="563"/>
      <c r="AG48" s="564"/>
      <c r="AH48" s="560">
        <f t="shared" si="32"/>
        <v>0</v>
      </c>
      <c r="AI48" s="561">
        <f t="shared" si="29"/>
        <v>0</v>
      </c>
      <c r="AJ48" s="558">
        <f t="shared" si="18"/>
        <v>0</v>
      </c>
      <c r="AK48" s="558">
        <f t="shared" si="19"/>
        <v>0</v>
      </c>
      <c r="AL48" s="558">
        <f t="shared" si="20"/>
        <v>0</v>
      </c>
      <c r="AM48" s="558">
        <f t="shared" si="21"/>
        <v>0</v>
      </c>
      <c r="AN48" s="558">
        <f t="shared" si="22"/>
        <v>0</v>
      </c>
      <c r="AO48" s="558">
        <f t="shared" si="23"/>
        <v>0</v>
      </c>
      <c r="AP48" s="558">
        <f t="shared" si="24"/>
        <v>0</v>
      </c>
      <c r="AQ48" s="558">
        <f t="shared" si="25"/>
        <v>0</v>
      </c>
      <c r="AR48" s="558">
        <f t="shared" si="26"/>
        <v>0</v>
      </c>
      <c r="AS48" s="558">
        <f t="shared" si="27"/>
        <v>0</v>
      </c>
      <c r="AT48" s="558">
        <f t="shared" si="28"/>
        <v>0</v>
      </c>
      <c r="AU48" s="558"/>
      <c r="AV48" s="558">
        <f t="shared" si="16"/>
        <v>0</v>
      </c>
      <c r="AW48" s="565">
        <f t="shared" si="17"/>
        <v>0</v>
      </c>
      <c r="AX48" s="532"/>
      <c r="AY48" s="532"/>
      <c r="AZ48" s="532"/>
      <c r="BA48" s="532"/>
      <c r="BB48" s="532"/>
      <c r="BC48" s="532"/>
      <c r="BD48" s="532"/>
    </row>
    <row r="49" spans="1:56" ht="14">
      <c r="A49" s="566"/>
      <c r="B49" s="566"/>
      <c r="C49" s="557">
        <f t="shared" si="31"/>
        <v>0</v>
      </c>
      <c r="D49" s="558"/>
      <c r="E49" s="558"/>
      <c r="F49" s="558"/>
      <c r="G49" s="558"/>
      <c r="H49" s="558"/>
      <c r="I49" s="559"/>
      <c r="J49" s="558"/>
      <c r="K49" s="558"/>
      <c r="L49" s="558"/>
      <c r="M49" s="559"/>
      <c r="N49" s="558"/>
      <c r="O49" s="558"/>
      <c r="P49" s="558"/>
      <c r="Q49" s="559"/>
      <c r="R49" s="560"/>
      <c r="S49" s="561"/>
      <c r="T49" s="558"/>
      <c r="U49" s="558"/>
      <c r="V49" s="558"/>
      <c r="W49" s="558"/>
      <c r="X49" s="562"/>
      <c r="Y49" s="558"/>
      <c r="Z49" s="558"/>
      <c r="AA49" s="558"/>
      <c r="AB49" s="563"/>
      <c r="AC49" s="558"/>
      <c r="AD49" s="558"/>
      <c r="AE49" s="558"/>
      <c r="AF49" s="563"/>
      <c r="AG49" s="564"/>
      <c r="AH49" s="560">
        <f t="shared" si="32"/>
        <v>0</v>
      </c>
      <c r="AI49" s="561">
        <f t="shared" si="29"/>
        <v>0</v>
      </c>
      <c r="AJ49" s="558">
        <f t="shared" si="18"/>
        <v>0</v>
      </c>
      <c r="AK49" s="558">
        <f t="shared" si="19"/>
        <v>0</v>
      </c>
      <c r="AL49" s="558">
        <f t="shared" si="20"/>
        <v>0</v>
      </c>
      <c r="AM49" s="558">
        <f t="shared" si="21"/>
        <v>0</v>
      </c>
      <c r="AN49" s="558">
        <f t="shared" si="22"/>
        <v>0</v>
      </c>
      <c r="AO49" s="558">
        <f t="shared" si="23"/>
        <v>0</v>
      </c>
      <c r="AP49" s="558">
        <f t="shared" si="24"/>
        <v>0</v>
      </c>
      <c r="AQ49" s="558">
        <f t="shared" si="25"/>
        <v>0</v>
      </c>
      <c r="AR49" s="558">
        <f t="shared" si="26"/>
        <v>0</v>
      </c>
      <c r="AS49" s="558">
        <f t="shared" si="27"/>
        <v>0</v>
      </c>
      <c r="AT49" s="558">
        <f t="shared" si="28"/>
        <v>0</v>
      </c>
      <c r="AU49" s="558"/>
      <c r="AV49" s="558">
        <f t="shared" ref="AV49:AV76" si="33">(AF49-Q49)</f>
        <v>0</v>
      </c>
      <c r="AW49" s="565">
        <f t="shared" ref="AW49:AW76" si="34">(AH49-C49)</f>
        <v>0</v>
      </c>
      <c r="AX49" s="532"/>
      <c r="AY49" s="532"/>
      <c r="AZ49" s="532"/>
      <c r="BA49" s="532"/>
      <c r="BB49" s="532"/>
      <c r="BC49" s="532"/>
      <c r="BD49" s="532"/>
    </row>
    <row r="50" spans="1:56" ht="14">
      <c r="A50" s="566"/>
      <c r="B50" s="566"/>
      <c r="C50" s="557">
        <f t="shared" si="31"/>
        <v>0</v>
      </c>
      <c r="D50" s="558"/>
      <c r="E50" s="558"/>
      <c r="F50" s="558"/>
      <c r="G50" s="558"/>
      <c r="H50" s="558"/>
      <c r="I50" s="559"/>
      <c r="J50" s="558"/>
      <c r="K50" s="558"/>
      <c r="L50" s="558"/>
      <c r="M50" s="559"/>
      <c r="N50" s="558"/>
      <c r="O50" s="558"/>
      <c r="P50" s="558"/>
      <c r="Q50" s="559"/>
      <c r="R50" s="560"/>
      <c r="S50" s="561"/>
      <c r="T50" s="558"/>
      <c r="U50" s="558"/>
      <c r="V50" s="558"/>
      <c r="W50" s="558"/>
      <c r="X50" s="562"/>
      <c r="Y50" s="558"/>
      <c r="Z50" s="558"/>
      <c r="AA50" s="558"/>
      <c r="AB50" s="563"/>
      <c r="AC50" s="558"/>
      <c r="AD50" s="558"/>
      <c r="AE50" s="558"/>
      <c r="AF50" s="563"/>
      <c r="AG50" s="564"/>
      <c r="AH50" s="560">
        <f t="shared" si="32"/>
        <v>0</v>
      </c>
      <c r="AI50" s="561">
        <f t="shared" si="29"/>
        <v>0</v>
      </c>
      <c r="AJ50" s="558">
        <f t="shared" ref="AJ50:AJ75" si="35">(T50-E50)</f>
        <v>0</v>
      </c>
      <c r="AK50" s="558">
        <f t="shared" ref="AK50:AK75" si="36">(U50-F50)</f>
        <v>0</v>
      </c>
      <c r="AL50" s="558">
        <f t="shared" ref="AL50:AL75" si="37">(V50-G50)</f>
        <v>0</v>
      </c>
      <c r="AM50" s="558">
        <f t="shared" ref="AM50:AM75" si="38">(W50-H50)</f>
        <v>0</v>
      </c>
      <c r="AN50" s="558">
        <f t="shared" ref="AN50:AN75" si="39">(X50-I50)</f>
        <v>0</v>
      </c>
      <c r="AO50" s="558">
        <f t="shared" ref="AO50:AO75" si="40">(Y50-J50)</f>
        <v>0</v>
      </c>
      <c r="AP50" s="558">
        <f t="shared" ref="AP50:AP75" si="41">(Z50-K50)</f>
        <v>0</v>
      </c>
      <c r="AQ50" s="558">
        <f t="shared" ref="AQ50:AQ75" si="42">(AA50-L50)</f>
        <v>0</v>
      </c>
      <c r="AR50" s="558">
        <f t="shared" ref="AR50:AR75" si="43">(AB50-M50)</f>
        <v>0</v>
      </c>
      <c r="AS50" s="558">
        <f t="shared" ref="AS50:AS75" si="44">(AC50-N50)</f>
        <v>0</v>
      </c>
      <c r="AT50" s="558">
        <f t="shared" ref="AT50:AT75" si="45">(AD50-O50)</f>
        <v>0</v>
      </c>
      <c r="AU50" s="558"/>
      <c r="AV50" s="558">
        <f t="shared" si="33"/>
        <v>0</v>
      </c>
      <c r="AW50" s="565">
        <f t="shared" si="34"/>
        <v>0</v>
      </c>
      <c r="AX50" s="532"/>
      <c r="AY50" s="532"/>
      <c r="AZ50" s="532"/>
      <c r="BA50" s="532"/>
      <c r="BB50" s="532"/>
      <c r="BC50" s="532"/>
      <c r="BD50" s="532"/>
    </row>
    <row r="51" spans="1:56" ht="14">
      <c r="A51" s="566"/>
      <c r="B51" s="566"/>
      <c r="C51" s="557">
        <f t="shared" si="31"/>
        <v>0</v>
      </c>
      <c r="D51" s="558"/>
      <c r="E51" s="558"/>
      <c r="F51" s="558"/>
      <c r="G51" s="558"/>
      <c r="H51" s="558"/>
      <c r="I51" s="559"/>
      <c r="J51" s="558"/>
      <c r="K51" s="558"/>
      <c r="L51" s="558"/>
      <c r="M51" s="559"/>
      <c r="N51" s="558"/>
      <c r="O51" s="558"/>
      <c r="P51" s="558"/>
      <c r="Q51" s="559"/>
      <c r="R51" s="560"/>
      <c r="S51" s="561"/>
      <c r="T51" s="558"/>
      <c r="U51" s="558"/>
      <c r="V51" s="558"/>
      <c r="W51" s="558"/>
      <c r="X51" s="562"/>
      <c r="Y51" s="558"/>
      <c r="Z51" s="558"/>
      <c r="AA51" s="558"/>
      <c r="AB51" s="563"/>
      <c r="AC51" s="558"/>
      <c r="AD51" s="558"/>
      <c r="AE51" s="558"/>
      <c r="AF51" s="563"/>
      <c r="AG51" s="564"/>
      <c r="AH51" s="560">
        <f t="shared" si="32"/>
        <v>0</v>
      </c>
      <c r="AI51" s="561">
        <f t="shared" ref="AI51:AI76" si="46">(S51-D51)</f>
        <v>0</v>
      </c>
      <c r="AJ51" s="558">
        <f t="shared" si="35"/>
        <v>0</v>
      </c>
      <c r="AK51" s="558">
        <f t="shared" si="36"/>
        <v>0</v>
      </c>
      <c r="AL51" s="558">
        <f t="shared" si="37"/>
        <v>0</v>
      </c>
      <c r="AM51" s="558">
        <f t="shared" si="38"/>
        <v>0</v>
      </c>
      <c r="AN51" s="558">
        <f t="shared" si="39"/>
        <v>0</v>
      </c>
      <c r="AO51" s="558">
        <f t="shared" si="40"/>
        <v>0</v>
      </c>
      <c r="AP51" s="558">
        <f t="shared" si="41"/>
        <v>0</v>
      </c>
      <c r="AQ51" s="558">
        <f t="shared" si="42"/>
        <v>0</v>
      </c>
      <c r="AR51" s="558">
        <f t="shared" si="43"/>
        <v>0</v>
      </c>
      <c r="AS51" s="558">
        <f t="shared" si="44"/>
        <v>0</v>
      </c>
      <c r="AT51" s="558">
        <f t="shared" si="45"/>
        <v>0</v>
      </c>
      <c r="AU51" s="558"/>
      <c r="AV51" s="558">
        <f t="shared" si="33"/>
        <v>0</v>
      </c>
      <c r="AW51" s="565">
        <f t="shared" si="34"/>
        <v>0</v>
      </c>
      <c r="AX51" s="532"/>
      <c r="AY51" s="532"/>
      <c r="AZ51" s="532"/>
      <c r="BA51" s="532"/>
      <c r="BB51" s="532"/>
      <c r="BC51" s="532"/>
      <c r="BD51" s="532"/>
    </row>
    <row r="52" spans="1:56" ht="14">
      <c r="A52" s="566"/>
      <c r="B52" s="566"/>
      <c r="C52" s="557">
        <f t="shared" si="31"/>
        <v>0</v>
      </c>
      <c r="D52" s="558"/>
      <c r="E52" s="558"/>
      <c r="F52" s="558"/>
      <c r="G52" s="558"/>
      <c r="H52" s="558"/>
      <c r="I52" s="559"/>
      <c r="J52" s="558"/>
      <c r="K52" s="558"/>
      <c r="L52" s="558"/>
      <c r="M52" s="559"/>
      <c r="N52" s="558"/>
      <c r="O52" s="558"/>
      <c r="P52" s="558"/>
      <c r="Q52" s="559"/>
      <c r="R52" s="560"/>
      <c r="S52" s="567"/>
      <c r="T52" s="568"/>
      <c r="U52" s="568"/>
      <c r="V52" s="568"/>
      <c r="W52" s="568"/>
      <c r="X52" s="562"/>
      <c r="Y52" s="568"/>
      <c r="Z52" s="568"/>
      <c r="AA52" s="568"/>
      <c r="AB52" s="563"/>
      <c r="AC52" s="568"/>
      <c r="AD52" s="568"/>
      <c r="AE52" s="568"/>
      <c r="AF52" s="569"/>
      <c r="AG52" s="564"/>
      <c r="AH52" s="560">
        <f t="shared" si="32"/>
        <v>0</v>
      </c>
      <c r="AI52" s="561">
        <f t="shared" si="46"/>
        <v>0</v>
      </c>
      <c r="AJ52" s="558">
        <f t="shared" si="35"/>
        <v>0</v>
      </c>
      <c r="AK52" s="558">
        <f t="shared" si="36"/>
        <v>0</v>
      </c>
      <c r="AL52" s="558">
        <f t="shared" si="37"/>
        <v>0</v>
      </c>
      <c r="AM52" s="558">
        <f t="shared" si="38"/>
        <v>0</v>
      </c>
      <c r="AN52" s="558">
        <f t="shared" si="39"/>
        <v>0</v>
      </c>
      <c r="AO52" s="558">
        <f t="shared" si="40"/>
        <v>0</v>
      </c>
      <c r="AP52" s="558">
        <f t="shared" si="41"/>
        <v>0</v>
      </c>
      <c r="AQ52" s="558">
        <f t="shared" si="42"/>
        <v>0</v>
      </c>
      <c r="AR52" s="558">
        <f t="shared" si="43"/>
        <v>0</v>
      </c>
      <c r="AS52" s="558">
        <f t="shared" si="44"/>
        <v>0</v>
      </c>
      <c r="AT52" s="558">
        <f t="shared" si="45"/>
        <v>0</v>
      </c>
      <c r="AU52" s="558"/>
      <c r="AV52" s="558">
        <f t="shared" si="33"/>
        <v>0</v>
      </c>
      <c r="AW52" s="565">
        <f t="shared" si="34"/>
        <v>0</v>
      </c>
      <c r="AX52" s="532"/>
      <c r="AY52" s="532"/>
      <c r="AZ52" s="532"/>
      <c r="BA52" s="532"/>
      <c r="BB52" s="532"/>
      <c r="BC52" s="532"/>
      <c r="BD52" s="532"/>
    </row>
    <row r="53" spans="1:56" ht="14">
      <c r="A53" s="566"/>
      <c r="B53" s="566"/>
      <c r="C53" s="557">
        <f t="shared" si="31"/>
        <v>0</v>
      </c>
      <c r="D53" s="558"/>
      <c r="E53" s="558"/>
      <c r="F53" s="558"/>
      <c r="G53" s="558"/>
      <c r="H53" s="558"/>
      <c r="I53" s="559"/>
      <c r="J53" s="558"/>
      <c r="K53" s="558"/>
      <c r="L53" s="558"/>
      <c r="M53" s="559"/>
      <c r="N53" s="558"/>
      <c r="O53" s="558"/>
      <c r="P53" s="558"/>
      <c r="Q53" s="559"/>
      <c r="R53" s="560"/>
      <c r="S53" s="567"/>
      <c r="T53" s="568"/>
      <c r="U53" s="568"/>
      <c r="V53" s="568"/>
      <c r="W53" s="568"/>
      <c r="X53" s="562"/>
      <c r="Y53" s="568"/>
      <c r="Z53" s="568"/>
      <c r="AA53" s="568"/>
      <c r="AB53" s="563"/>
      <c r="AC53" s="568"/>
      <c r="AD53" s="568"/>
      <c r="AE53" s="568"/>
      <c r="AF53" s="569"/>
      <c r="AG53" s="564"/>
      <c r="AH53" s="560">
        <f t="shared" si="32"/>
        <v>0</v>
      </c>
      <c r="AI53" s="561">
        <f t="shared" si="46"/>
        <v>0</v>
      </c>
      <c r="AJ53" s="558">
        <f t="shared" si="35"/>
        <v>0</v>
      </c>
      <c r="AK53" s="558">
        <f t="shared" si="36"/>
        <v>0</v>
      </c>
      <c r="AL53" s="558">
        <f t="shared" si="37"/>
        <v>0</v>
      </c>
      <c r="AM53" s="558">
        <f t="shared" si="38"/>
        <v>0</v>
      </c>
      <c r="AN53" s="558">
        <f t="shared" si="39"/>
        <v>0</v>
      </c>
      <c r="AO53" s="558">
        <f t="shared" si="40"/>
        <v>0</v>
      </c>
      <c r="AP53" s="558">
        <f t="shared" si="41"/>
        <v>0</v>
      </c>
      <c r="AQ53" s="558">
        <f t="shared" si="42"/>
        <v>0</v>
      </c>
      <c r="AR53" s="558">
        <f t="shared" si="43"/>
        <v>0</v>
      </c>
      <c r="AS53" s="558">
        <f t="shared" si="44"/>
        <v>0</v>
      </c>
      <c r="AT53" s="558">
        <f t="shared" si="45"/>
        <v>0</v>
      </c>
      <c r="AU53" s="558"/>
      <c r="AV53" s="558">
        <f t="shared" si="33"/>
        <v>0</v>
      </c>
      <c r="AW53" s="565">
        <f t="shared" si="34"/>
        <v>0</v>
      </c>
      <c r="AX53" s="532"/>
      <c r="AY53" s="532"/>
      <c r="AZ53" s="532"/>
      <c r="BA53" s="532"/>
      <c r="BB53" s="532"/>
      <c r="BC53" s="532"/>
      <c r="BD53" s="532"/>
    </row>
    <row r="54" spans="1:56" ht="14">
      <c r="A54" s="566"/>
      <c r="B54" s="566"/>
      <c r="C54" s="557">
        <f t="shared" si="31"/>
        <v>0</v>
      </c>
      <c r="D54" s="568"/>
      <c r="E54" s="568"/>
      <c r="F54" s="568"/>
      <c r="G54" s="568"/>
      <c r="H54" s="568"/>
      <c r="I54" s="559"/>
      <c r="J54" s="568"/>
      <c r="K54" s="568"/>
      <c r="L54" s="568"/>
      <c r="M54" s="559"/>
      <c r="N54" s="568"/>
      <c r="O54" s="568"/>
      <c r="P54" s="568"/>
      <c r="Q54" s="559"/>
      <c r="R54" s="560"/>
      <c r="S54" s="567"/>
      <c r="T54" s="568"/>
      <c r="U54" s="568"/>
      <c r="V54" s="568"/>
      <c r="W54" s="568"/>
      <c r="X54" s="562"/>
      <c r="Y54" s="568"/>
      <c r="Z54" s="568"/>
      <c r="AA54" s="568"/>
      <c r="AB54" s="563"/>
      <c r="AC54" s="568"/>
      <c r="AD54" s="568"/>
      <c r="AE54" s="568"/>
      <c r="AF54" s="569"/>
      <c r="AG54" s="564"/>
      <c r="AH54" s="560">
        <f t="shared" si="32"/>
        <v>0</v>
      </c>
      <c r="AI54" s="561">
        <f t="shared" si="46"/>
        <v>0</v>
      </c>
      <c r="AJ54" s="558">
        <f t="shared" si="35"/>
        <v>0</v>
      </c>
      <c r="AK54" s="558">
        <f t="shared" si="36"/>
        <v>0</v>
      </c>
      <c r="AL54" s="558">
        <f t="shared" si="37"/>
        <v>0</v>
      </c>
      <c r="AM54" s="558">
        <f t="shared" si="38"/>
        <v>0</v>
      </c>
      <c r="AN54" s="558">
        <f t="shared" si="39"/>
        <v>0</v>
      </c>
      <c r="AO54" s="558">
        <f t="shared" si="40"/>
        <v>0</v>
      </c>
      <c r="AP54" s="558">
        <f t="shared" si="41"/>
        <v>0</v>
      </c>
      <c r="AQ54" s="558">
        <f t="shared" si="42"/>
        <v>0</v>
      </c>
      <c r="AR54" s="558">
        <f t="shared" si="43"/>
        <v>0</v>
      </c>
      <c r="AS54" s="558">
        <f t="shared" si="44"/>
        <v>0</v>
      </c>
      <c r="AT54" s="558">
        <f t="shared" si="45"/>
        <v>0</v>
      </c>
      <c r="AU54" s="558"/>
      <c r="AV54" s="558">
        <f t="shared" si="33"/>
        <v>0</v>
      </c>
      <c r="AW54" s="565">
        <f t="shared" si="34"/>
        <v>0</v>
      </c>
      <c r="AX54" s="532"/>
      <c r="AY54" s="532"/>
      <c r="AZ54" s="532"/>
      <c r="BA54" s="532"/>
      <c r="BB54" s="532"/>
      <c r="BC54" s="532"/>
      <c r="BD54" s="532"/>
    </row>
    <row r="55" spans="1:56" ht="14">
      <c r="A55" s="566"/>
      <c r="B55" s="566"/>
      <c r="C55" s="557">
        <f t="shared" si="31"/>
        <v>0</v>
      </c>
      <c r="D55" s="568"/>
      <c r="E55" s="568"/>
      <c r="F55" s="568"/>
      <c r="G55" s="568"/>
      <c r="H55" s="568"/>
      <c r="I55" s="559"/>
      <c r="J55" s="568"/>
      <c r="K55" s="568"/>
      <c r="L55" s="568"/>
      <c r="M55" s="559"/>
      <c r="N55" s="568"/>
      <c r="O55" s="568"/>
      <c r="P55" s="568"/>
      <c r="Q55" s="559"/>
      <c r="R55" s="560"/>
      <c r="S55" s="567"/>
      <c r="T55" s="568"/>
      <c r="U55" s="568"/>
      <c r="V55" s="568"/>
      <c r="W55" s="568"/>
      <c r="X55" s="562"/>
      <c r="Y55" s="568"/>
      <c r="Z55" s="568"/>
      <c r="AA55" s="568"/>
      <c r="AB55" s="563"/>
      <c r="AC55" s="568"/>
      <c r="AD55" s="568"/>
      <c r="AE55" s="568"/>
      <c r="AF55" s="569"/>
      <c r="AG55" s="564"/>
      <c r="AH55" s="560">
        <f t="shared" si="32"/>
        <v>0</v>
      </c>
      <c r="AI55" s="561">
        <f t="shared" si="46"/>
        <v>0</v>
      </c>
      <c r="AJ55" s="558">
        <f t="shared" si="35"/>
        <v>0</v>
      </c>
      <c r="AK55" s="558">
        <f t="shared" si="36"/>
        <v>0</v>
      </c>
      <c r="AL55" s="558">
        <f t="shared" si="37"/>
        <v>0</v>
      </c>
      <c r="AM55" s="558">
        <f t="shared" si="38"/>
        <v>0</v>
      </c>
      <c r="AN55" s="558">
        <f t="shared" si="39"/>
        <v>0</v>
      </c>
      <c r="AO55" s="558">
        <f t="shared" si="40"/>
        <v>0</v>
      </c>
      <c r="AP55" s="558">
        <f t="shared" si="41"/>
        <v>0</v>
      </c>
      <c r="AQ55" s="558">
        <f t="shared" si="42"/>
        <v>0</v>
      </c>
      <c r="AR55" s="558">
        <f t="shared" si="43"/>
        <v>0</v>
      </c>
      <c r="AS55" s="558">
        <f t="shared" si="44"/>
        <v>0</v>
      </c>
      <c r="AT55" s="558">
        <f t="shared" si="45"/>
        <v>0</v>
      </c>
      <c r="AU55" s="558"/>
      <c r="AV55" s="558">
        <f t="shared" si="33"/>
        <v>0</v>
      </c>
      <c r="AW55" s="565">
        <f t="shared" si="34"/>
        <v>0</v>
      </c>
      <c r="AX55" s="532"/>
      <c r="AY55" s="532"/>
      <c r="AZ55" s="532"/>
      <c r="BA55" s="532"/>
      <c r="BB55" s="532"/>
      <c r="BC55" s="532"/>
      <c r="BD55" s="532"/>
    </row>
    <row r="56" spans="1:56" ht="14">
      <c r="A56" s="566"/>
      <c r="B56" s="566"/>
      <c r="C56" s="557">
        <f t="shared" si="31"/>
        <v>0</v>
      </c>
      <c r="D56" s="568"/>
      <c r="E56" s="568"/>
      <c r="F56" s="568"/>
      <c r="G56" s="568"/>
      <c r="H56" s="568"/>
      <c r="I56" s="559"/>
      <c r="J56" s="568"/>
      <c r="K56" s="568"/>
      <c r="L56" s="568"/>
      <c r="M56" s="559"/>
      <c r="N56" s="568"/>
      <c r="O56" s="568"/>
      <c r="P56" s="568"/>
      <c r="Q56" s="559"/>
      <c r="R56" s="560"/>
      <c r="S56" s="567"/>
      <c r="T56" s="568"/>
      <c r="U56" s="568"/>
      <c r="V56" s="568"/>
      <c r="W56" s="568"/>
      <c r="X56" s="562"/>
      <c r="Y56" s="568"/>
      <c r="Z56" s="568"/>
      <c r="AA56" s="568"/>
      <c r="AB56" s="563"/>
      <c r="AC56" s="568"/>
      <c r="AD56" s="568"/>
      <c r="AE56" s="568"/>
      <c r="AF56" s="569"/>
      <c r="AG56" s="564"/>
      <c r="AH56" s="560">
        <f t="shared" si="32"/>
        <v>0</v>
      </c>
      <c r="AI56" s="561">
        <f t="shared" si="46"/>
        <v>0</v>
      </c>
      <c r="AJ56" s="558">
        <f t="shared" si="35"/>
        <v>0</v>
      </c>
      <c r="AK56" s="558">
        <f t="shared" si="36"/>
        <v>0</v>
      </c>
      <c r="AL56" s="558">
        <f t="shared" si="37"/>
        <v>0</v>
      </c>
      <c r="AM56" s="558">
        <f t="shared" si="38"/>
        <v>0</v>
      </c>
      <c r="AN56" s="558">
        <f t="shared" si="39"/>
        <v>0</v>
      </c>
      <c r="AO56" s="558">
        <f t="shared" si="40"/>
        <v>0</v>
      </c>
      <c r="AP56" s="558">
        <f t="shared" si="41"/>
        <v>0</v>
      </c>
      <c r="AQ56" s="558">
        <f t="shared" si="42"/>
        <v>0</v>
      </c>
      <c r="AR56" s="558">
        <f t="shared" si="43"/>
        <v>0</v>
      </c>
      <c r="AS56" s="558">
        <f t="shared" si="44"/>
        <v>0</v>
      </c>
      <c r="AT56" s="558">
        <f t="shared" si="45"/>
        <v>0</v>
      </c>
      <c r="AU56" s="558"/>
      <c r="AV56" s="558">
        <f t="shared" si="33"/>
        <v>0</v>
      </c>
      <c r="AW56" s="565">
        <f t="shared" si="34"/>
        <v>0</v>
      </c>
      <c r="AX56" s="532"/>
      <c r="AY56" s="532"/>
      <c r="AZ56" s="532"/>
      <c r="BA56" s="532"/>
      <c r="BB56" s="532"/>
      <c r="BC56" s="532"/>
      <c r="BD56" s="532"/>
    </row>
    <row r="57" spans="1:56" ht="14">
      <c r="A57" s="566"/>
      <c r="B57" s="566"/>
      <c r="C57" s="557">
        <f t="shared" si="31"/>
        <v>0</v>
      </c>
      <c r="D57" s="568"/>
      <c r="E57" s="568"/>
      <c r="F57" s="568"/>
      <c r="G57" s="568"/>
      <c r="H57" s="568"/>
      <c r="I57" s="559"/>
      <c r="J57" s="568"/>
      <c r="K57" s="568"/>
      <c r="L57" s="568"/>
      <c r="M57" s="559"/>
      <c r="N57" s="568"/>
      <c r="O57" s="568"/>
      <c r="P57" s="568"/>
      <c r="Q57" s="559"/>
      <c r="R57" s="560"/>
      <c r="S57" s="567"/>
      <c r="T57" s="568"/>
      <c r="U57" s="568"/>
      <c r="V57" s="568"/>
      <c r="W57" s="568"/>
      <c r="X57" s="562"/>
      <c r="Y57" s="568"/>
      <c r="Z57" s="568"/>
      <c r="AA57" s="568"/>
      <c r="AB57" s="563"/>
      <c r="AC57" s="568"/>
      <c r="AD57" s="568"/>
      <c r="AE57" s="568"/>
      <c r="AF57" s="569"/>
      <c r="AG57" s="564"/>
      <c r="AH57" s="560">
        <f t="shared" si="32"/>
        <v>0</v>
      </c>
      <c r="AI57" s="561">
        <f t="shared" si="46"/>
        <v>0</v>
      </c>
      <c r="AJ57" s="558">
        <f t="shared" si="35"/>
        <v>0</v>
      </c>
      <c r="AK57" s="558">
        <f t="shared" si="36"/>
        <v>0</v>
      </c>
      <c r="AL57" s="558">
        <f t="shared" si="37"/>
        <v>0</v>
      </c>
      <c r="AM57" s="558">
        <f t="shared" si="38"/>
        <v>0</v>
      </c>
      <c r="AN57" s="558">
        <f t="shared" si="39"/>
        <v>0</v>
      </c>
      <c r="AO57" s="558">
        <f t="shared" si="40"/>
        <v>0</v>
      </c>
      <c r="AP57" s="558">
        <f t="shared" si="41"/>
        <v>0</v>
      </c>
      <c r="AQ57" s="558">
        <f t="shared" si="42"/>
        <v>0</v>
      </c>
      <c r="AR57" s="558">
        <f t="shared" si="43"/>
        <v>0</v>
      </c>
      <c r="AS57" s="558">
        <f t="shared" si="44"/>
        <v>0</v>
      </c>
      <c r="AT57" s="558">
        <f t="shared" si="45"/>
        <v>0</v>
      </c>
      <c r="AU57" s="558"/>
      <c r="AV57" s="558">
        <f t="shared" si="33"/>
        <v>0</v>
      </c>
      <c r="AW57" s="565">
        <f t="shared" si="34"/>
        <v>0</v>
      </c>
      <c r="AX57" s="532"/>
      <c r="AY57" s="532"/>
      <c r="AZ57" s="532"/>
      <c r="BA57" s="532"/>
      <c r="BB57" s="532"/>
      <c r="BC57" s="532"/>
      <c r="BD57" s="532"/>
    </row>
    <row r="58" spans="1:56" ht="14">
      <c r="A58" s="566"/>
      <c r="B58" s="566"/>
      <c r="C58" s="557">
        <f t="shared" si="31"/>
        <v>0</v>
      </c>
      <c r="D58" s="568"/>
      <c r="E58" s="568"/>
      <c r="F58" s="568"/>
      <c r="G58" s="568"/>
      <c r="H58" s="568"/>
      <c r="I58" s="559"/>
      <c r="J58" s="568"/>
      <c r="K58" s="568"/>
      <c r="L58" s="568"/>
      <c r="M58" s="559"/>
      <c r="N58" s="568"/>
      <c r="O58" s="568"/>
      <c r="P58" s="568"/>
      <c r="Q58" s="570"/>
      <c r="R58" s="560"/>
      <c r="S58" s="567"/>
      <c r="T58" s="568"/>
      <c r="U58" s="568"/>
      <c r="V58" s="568"/>
      <c r="W58" s="568"/>
      <c r="X58" s="562"/>
      <c r="Y58" s="568"/>
      <c r="Z58" s="568"/>
      <c r="AA58" s="568"/>
      <c r="AB58" s="563"/>
      <c r="AC58" s="568"/>
      <c r="AD58" s="568"/>
      <c r="AE58" s="568"/>
      <c r="AF58" s="569"/>
      <c r="AG58" s="564"/>
      <c r="AH58" s="560">
        <f t="shared" si="32"/>
        <v>0</v>
      </c>
      <c r="AI58" s="561">
        <f t="shared" si="46"/>
        <v>0</v>
      </c>
      <c r="AJ58" s="558">
        <f t="shared" si="35"/>
        <v>0</v>
      </c>
      <c r="AK58" s="558">
        <f t="shared" si="36"/>
        <v>0</v>
      </c>
      <c r="AL58" s="558">
        <f t="shared" si="37"/>
        <v>0</v>
      </c>
      <c r="AM58" s="558">
        <f t="shared" si="38"/>
        <v>0</v>
      </c>
      <c r="AN58" s="558">
        <f t="shared" si="39"/>
        <v>0</v>
      </c>
      <c r="AO58" s="558">
        <f t="shared" si="40"/>
        <v>0</v>
      </c>
      <c r="AP58" s="558">
        <f t="shared" si="41"/>
        <v>0</v>
      </c>
      <c r="AQ58" s="558">
        <f t="shared" si="42"/>
        <v>0</v>
      </c>
      <c r="AR58" s="558">
        <f t="shared" si="43"/>
        <v>0</v>
      </c>
      <c r="AS58" s="558">
        <f t="shared" si="44"/>
        <v>0</v>
      </c>
      <c r="AT58" s="558">
        <f t="shared" si="45"/>
        <v>0</v>
      </c>
      <c r="AU58" s="558"/>
      <c r="AV58" s="558">
        <f t="shared" si="33"/>
        <v>0</v>
      </c>
      <c r="AW58" s="565">
        <f t="shared" si="34"/>
        <v>0</v>
      </c>
      <c r="AX58" s="532"/>
      <c r="AY58" s="532"/>
      <c r="AZ58" s="532"/>
      <c r="BA58" s="532"/>
      <c r="BB58" s="532"/>
      <c r="BC58" s="532"/>
      <c r="BD58" s="532"/>
    </row>
    <row r="59" spans="1:56" ht="14">
      <c r="A59" s="566"/>
      <c r="B59" s="566"/>
      <c r="C59" s="557">
        <f t="shared" si="31"/>
        <v>0</v>
      </c>
      <c r="D59" s="568"/>
      <c r="E59" s="568"/>
      <c r="F59" s="568"/>
      <c r="G59" s="568"/>
      <c r="H59" s="568"/>
      <c r="I59" s="559"/>
      <c r="J59" s="568"/>
      <c r="K59" s="568"/>
      <c r="L59" s="568"/>
      <c r="M59" s="559"/>
      <c r="N59" s="568"/>
      <c r="O59" s="568"/>
      <c r="P59" s="568"/>
      <c r="Q59" s="570"/>
      <c r="R59" s="560"/>
      <c r="S59" s="567"/>
      <c r="T59" s="568"/>
      <c r="U59" s="568"/>
      <c r="V59" s="568"/>
      <c r="W59" s="568"/>
      <c r="X59" s="562"/>
      <c r="Y59" s="568"/>
      <c r="Z59" s="568"/>
      <c r="AA59" s="568"/>
      <c r="AB59" s="563"/>
      <c r="AC59" s="568"/>
      <c r="AD59" s="568"/>
      <c r="AE59" s="568"/>
      <c r="AF59" s="569"/>
      <c r="AG59" s="564"/>
      <c r="AH59" s="560">
        <f t="shared" si="32"/>
        <v>0</v>
      </c>
      <c r="AI59" s="561">
        <f t="shared" si="46"/>
        <v>0</v>
      </c>
      <c r="AJ59" s="558">
        <f t="shared" si="35"/>
        <v>0</v>
      </c>
      <c r="AK59" s="558">
        <f t="shared" si="36"/>
        <v>0</v>
      </c>
      <c r="AL59" s="558">
        <f t="shared" si="37"/>
        <v>0</v>
      </c>
      <c r="AM59" s="558">
        <f t="shared" si="38"/>
        <v>0</v>
      </c>
      <c r="AN59" s="558">
        <f t="shared" si="39"/>
        <v>0</v>
      </c>
      <c r="AO59" s="558">
        <f t="shared" si="40"/>
        <v>0</v>
      </c>
      <c r="AP59" s="558">
        <f t="shared" si="41"/>
        <v>0</v>
      </c>
      <c r="AQ59" s="558">
        <f t="shared" si="42"/>
        <v>0</v>
      </c>
      <c r="AR59" s="558">
        <f t="shared" si="43"/>
        <v>0</v>
      </c>
      <c r="AS59" s="558">
        <f t="shared" si="44"/>
        <v>0</v>
      </c>
      <c r="AT59" s="558">
        <f t="shared" si="45"/>
        <v>0</v>
      </c>
      <c r="AU59" s="558"/>
      <c r="AV59" s="558">
        <f t="shared" si="33"/>
        <v>0</v>
      </c>
      <c r="AW59" s="565">
        <f t="shared" si="34"/>
        <v>0</v>
      </c>
      <c r="AX59" s="532"/>
      <c r="AY59" s="532"/>
      <c r="AZ59" s="532"/>
      <c r="BA59" s="532"/>
      <c r="BB59" s="532"/>
      <c r="BC59" s="532"/>
      <c r="BD59" s="532"/>
    </row>
    <row r="60" spans="1:56" ht="14">
      <c r="A60" s="566"/>
      <c r="B60" s="566"/>
      <c r="C60" s="557">
        <f t="shared" si="31"/>
        <v>0</v>
      </c>
      <c r="D60" s="568"/>
      <c r="E60" s="568"/>
      <c r="F60" s="568"/>
      <c r="G60" s="568"/>
      <c r="H60" s="568"/>
      <c r="I60" s="559"/>
      <c r="J60" s="568"/>
      <c r="K60" s="568"/>
      <c r="L60" s="568"/>
      <c r="M60" s="559"/>
      <c r="N60" s="568"/>
      <c r="O60" s="568"/>
      <c r="P60" s="568"/>
      <c r="Q60" s="570"/>
      <c r="R60" s="560"/>
      <c r="S60" s="567"/>
      <c r="T60" s="568"/>
      <c r="U60" s="568"/>
      <c r="V60" s="568"/>
      <c r="W60" s="568"/>
      <c r="X60" s="562"/>
      <c r="Y60" s="568"/>
      <c r="Z60" s="568"/>
      <c r="AA60" s="568"/>
      <c r="AB60" s="563"/>
      <c r="AC60" s="568"/>
      <c r="AD60" s="568"/>
      <c r="AE60" s="568"/>
      <c r="AF60" s="569"/>
      <c r="AG60" s="564"/>
      <c r="AH60" s="560">
        <f t="shared" si="32"/>
        <v>0</v>
      </c>
      <c r="AI60" s="561">
        <f t="shared" si="46"/>
        <v>0</v>
      </c>
      <c r="AJ60" s="558">
        <f t="shared" si="35"/>
        <v>0</v>
      </c>
      <c r="AK60" s="558">
        <f t="shared" si="36"/>
        <v>0</v>
      </c>
      <c r="AL60" s="558">
        <f t="shared" si="37"/>
        <v>0</v>
      </c>
      <c r="AM60" s="558">
        <f t="shared" si="38"/>
        <v>0</v>
      </c>
      <c r="AN60" s="558">
        <f t="shared" si="39"/>
        <v>0</v>
      </c>
      <c r="AO60" s="558">
        <f t="shared" si="40"/>
        <v>0</v>
      </c>
      <c r="AP60" s="558">
        <f t="shared" si="41"/>
        <v>0</v>
      </c>
      <c r="AQ60" s="558">
        <f t="shared" si="42"/>
        <v>0</v>
      </c>
      <c r="AR60" s="558">
        <f t="shared" si="43"/>
        <v>0</v>
      </c>
      <c r="AS60" s="558">
        <f t="shared" si="44"/>
        <v>0</v>
      </c>
      <c r="AT60" s="558">
        <f t="shared" si="45"/>
        <v>0</v>
      </c>
      <c r="AU60" s="558"/>
      <c r="AV60" s="558">
        <f t="shared" si="33"/>
        <v>0</v>
      </c>
      <c r="AW60" s="565">
        <f t="shared" si="34"/>
        <v>0</v>
      </c>
      <c r="AX60" s="532"/>
      <c r="AY60" s="532"/>
      <c r="AZ60" s="532"/>
      <c r="BA60" s="532"/>
      <c r="BB60" s="532"/>
      <c r="BC60" s="532"/>
      <c r="BD60" s="532"/>
    </row>
    <row r="61" spans="1:56" ht="14">
      <c r="A61" s="566"/>
      <c r="B61" s="566"/>
      <c r="C61" s="557">
        <f t="shared" si="31"/>
        <v>0</v>
      </c>
      <c r="D61" s="568"/>
      <c r="E61" s="568"/>
      <c r="F61" s="568"/>
      <c r="G61" s="568"/>
      <c r="H61" s="568"/>
      <c r="I61" s="559"/>
      <c r="J61" s="568"/>
      <c r="K61" s="568"/>
      <c r="L61" s="568"/>
      <c r="M61" s="559"/>
      <c r="N61" s="568"/>
      <c r="O61" s="568"/>
      <c r="P61" s="568"/>
      <c r="Q61" s="570"/>
      <c r="R61" s="560"/>
      <c r="S61" s="567"/>
      <c r="T61" s="568"/>
      <c r="U61" s="568"/>
      <c r="V61" s="568"/>
      <c r="W61" s="568"/>
      <c r="X61" s="562"/>
      <c r="Y61" s="568"/>
      <c r="Z61" s="568"/>
      <c r="AA61" s="568"/>
      <c r="AB61" s="563"/>
      <c r="AC61" s="568"/>
      <c r="AD61" s="568"/>
      <c r="AE61" s="568"/>
      <c r="AF61" s="569"/>
      <c r="AG61" s="564"/>
      <c r="AH61" s="560">
        <f t="shared" si="32"/>
        <v>0</v>
      </c>
      <c r="AI61" s="561">
        <f t="shared" si="46"/>
        <v>0</v>
      </c>
      <c r="AJ61" s="558">
        <f t="shared" si="35"/>
        <v>0</v>
      </c>
      <c r="AK61" s="558">
        <f t="shared" si="36"/>
        <v>0</v>
      </c>
      <c r="AL61" s="558">
        <f t="shared" si="37"/>
        <v>0</v>
      </c>
      <c r="AM61" s="558">
        <f t="shared" si="38"/>
        <v>0</v>
      </c>
      <c r="AN61" s="558">
        <f t="shared" si="39"/>
        <v>0</v>
      </c>
      <c r="AO61" s="558">
        <f t="shared" si="40"/>
        <v>0</v>
      </c>
      <c r="AP61" s="558">
        <f t="shared" si="41"/>
        <v>0</v>
      </c>
      <c r="AQ61" s="558">
        <f t="shared" si="42"/>
        <v>0</v>
      </c>
      <c r="AR61" s="558">
        <f t="shared" si="43"/>
        <v>0</v>
      </c>
      <c r="AS61" s="558">
        <f t="shared" si="44"/>
        <v>0</v>
      </c>
      <c r="AT61" s="558">
        <f t="shared" si="45"/>
        <v>0</v>
      </c>
      <c r="AU61" s="558"/>
      <c r="AV61" s="558">
        <f t="shared" si="33"/>
        <v>0</v>
      </c>
      <c r="AW61" s="565">
        <f t="shared" si="34"/>
        <v>0</v>
      </c>
      <c r="AX61" s="532"/>
      <c r="AY61" s="532"/>
      <c r="AZ61" s="532"/>
      <c r="BA61" s="532"/>
      <c r="BB61" s="532"/>
      <c r="BC61" s="532"/>
      <c r="BD61" s="532"/>
    </row>
    <row r="62" spans="1:56" ht="14">
      <c r="A62" s="566"/>
      <c r="B62" s="566"/>
      <c r="C62" s="557">
        <f t="shared" si="31"/>
        <v>0</v>
      </c>
      <c r="D62" s="568"/>
      <c r="E62" s="568"/>
      <c r="F62" s="568"/>
      <c r="G62" s="568"/>
      <c r="H62" s="568"/>
      <c r="I62" s="559"/>
      <c r="J62" s="568"/>
      <c r="K62" s="568"/>
      <c r="L62" s="568"/>
      <c r="M62" s="559"/>
      <c r="N62" s="568"/>
      <c r="O62" s="568"/>
      <c r="P62" s="568"/>
      <c r="Q62" s="570"/>
      <c r="R62" s="560"/>
      <c r="S62" s="567"/>
      <c r="T62" s="568"/>
      <c r="U62" s="568"/>
      <c r="V62" s="568"/>
      <c r="W62" s="568"/>
      <c r="X62" s="562"/>
      <c r="Y62" s="568"/>
      <c r="Z62" s="568"/>
      <c r="AA62" s="568"/>
      <c r="AB62" s="563"/>
      <c r="AC62" s="568"/>
      <c r="AD62" s="568"/>
      <c r="AE62" s="568"/>
      <c r="AF62" s="569"/>
      <c r="AG62" s="564"/>
      <c r="AH62" s="560">
        <f t="shared" si="32"/>
        <v>0</v>
      </c>
      <c r="AI62" s="561">
        <f t="shared" si="46"/>
        <v>0</v>
      </c>
      <c r="AJ62" s="558">
        <f t="shared" si="35"/>
        <v>0</v>
      </c>
      <c r="AK62" s="558">
        <f t="shared" si="36"/>
        <v>0</v>
      </c>
      <c r="AL62" s="558">
        <f t="shared" si="37"/>
        <v>0</v>
      </c>
      <c r="AM62" s="558">
        <f t="shared" si="38"/>
        <v>0</v>
      </c>
      <c r="AN62" s="558">
        <f t="shared" si="39"/>
        <v>0</v>
      </c>
      <c r="AO62" s="558">
        <f t="shared" si="40"/>
        <v>0</v>
      </c>
      <c r="AP62" s="558">
        <f t="shared" si="41"/>
        <v>0</v>
      </c>
      <c r="AQ62" s="558">
        <f t="shared" si="42"/>
        <v>0</v>
      </c>
      <c r="AR62" s="558">
        <f t="shared" si="43"/>
        <v>0</v>
      </c>
      <c r="AS62" s="558">
        <f t="shared" si="44"/>
        <v>0</v>
      </c>
      <c r="AT62" s="558">
        <f t="shared" si="45"/>
        <v>0</v>
      </c>
      <c r="AU62" s="558"/>
      <c r="AV62" s="558">
        <f t="shared" si="33"/>
        <v>0</v>
      </c>
      <c r="AW62" s="565">
        <f t="shared" si="34"/>
        <v>0</v>
      </c>
      <c r="AX62" s="532"/>
      <c r="AY62" s="532"/>
      <c r="AZ62" s="532"/>
      <c r="BA62" s="532"/>
      <c r="BB62" s="532"/>
      <c r="BC62" s="532"/>
      <c r="BD62" s="532"/>
    </row>
    <row r="63" spans="1:56" ht="14">
      <c r="A63" s="566"/>
      <c r="B63" s="566"/>
      <c r="C63" s="557">
        <f t="shared" si="31"/>
        <v>0</v>
      </c>
      <c r="D63" s="568"/>
      <c r="E63" s="568"/>
      <c r="F63" s="568"/>
      <c r="G63" s="568"/>
      <c r="H63" s="568"/>
      <c r="I63" s="559"/>
      <c r="J63" s="568"/>
      <c r="K63" s="568"/>
      <c r="L63" s="568"/>
      <c r="M63" s="559"/>
      <c r="N63" s="568"/>
      <c r="O63" s="568"/>
      <c r="P63" s="568"/>
      <c r="Q63" s="570"/>
      <c r="R63" s="560"/>
      <c r="S63" s="567"/>
      <c r="T63" s="568"/>
      <c r="U63" s="568"/>
      <c r="V63" s="568"/>
      <c r="W63" s="568"/>
      <c r="X63" s="562"/>
      <c r="Y63" s="568"/>
      <c r="Z63" s="568"/>
      <c r="AA63" s="568"/>
      <c r="AB63" s="563"/>
      <c r="AC63" s="568"/>
      <c r="AD63" s="568"/>
      <c r="AE63" s="568"/>
      <c r="AF63" s="569"/>
      <c r="AG63" s="564"/>
      <c r="AH63" s="560">
        <f t="shared" si="32"/>
        <v>0</v>
      </c>
      <c r="AI63" s="561">
        <f t="shared" si="46"/>
        <v>0</v>
      </c>
      <c r="AJ63" s="558">
        <f t="shared" si="35"/>
        <v>0</v>
      </c>
      <c r="AK63" s="558">
        <f t="shared" si="36"/>
        <v>0</v>
      </c>
      <c r="AL63" s="558">
        <f t="shared" si="37"/>
        <v>0</v>
      </c>
      <c r="AM63" s="558">
        <f t="shared" si="38"/>
        <v>0</v>
      </c>
      <c r="AN63" s="558">
        <f t="shared" si="39"/>
        <v>0</v>
      </c>
      <c r="AO63" s="558">
        <f t="shared" si="40"/>
        <v>0</v>
      </c>
      <c r="AP63" s="558">
        <f t="shared" si="41"/>
        <v>0</v>
      </c>
      <c r="AQ63" s="558">
        <f t="shared" si="42"/>
        <v>0</v>
      </c>
      <c r="AR63" s="558">
        <f t="shared" si="43"/>
        <v>0</v>
      </c>
      <c r="AS63" s="558">
        <f t="shared" si="44"/>
        <v>0</v>
      </c>
      <c r="AT63" s="558">
        <f t="shared" si="45"/>
        <v>0</v>
      </c>
      <c r="AU63" s="558"/>
      <c r="AV63" s="558">
        <f t="shared" si="33"/>
        <v>0</v>
      </c>
      <c r="AW63" s="565">
        <f t="shared" si="34"/>
        <v>0</v>
      </c>
      <c r="AX63" s="532"/>
      <c r="AY63" s="532"/>
      <c r="AZ63" s="532"/>
      <c r="BA63" s="532"/>
      <c r="BB63" s="532"/>
      <c r="BC63" s="532"/>
      <c r="BD63" s="532"/>
    </row>
    <row r="64" spans="1:56" ht="14">
      <c r="A64" s="566"/>
      <c r="B64" s="566"/>
      <c r="C64" s="557">
        <f t="shared" si="31"/>
        <v>0</v>
      </c>
      <c r="D64" s="568"/>
      <c r="E64" s="568"/>
      <c r="F64" s="568"/>
      <c r="G64" s="568"/>
      <c r="H64" s="568"/>
      <c r="I64" s="559"/>
      <c r="J64" s="568"/>
      <c r="K64" s="568"/>
      <c r="L64" s="568"/>
      <c r="M64" s="559"/>
      <c r="N64" s="568"/>
      <c r="O64" s="568"/>
      <c r="P64" s="568"/>
      <c r="Q64" s="570"/>
      <c r="R64" s="560"/>
      <c r="S64" s="567"/>
      <c r="T64" s="568"/>
      <c r="U64" s="568"/>
      <c r="V64" s="568"/>
      <c r="W64" s="568"/>
      <c r="X64" s="562"/>
      <c r="Y64" s="568"/>
      <c r="Z64" s="568"/>
      <c r="AA64" s="568"/>
      <c r="AB64" s="563"/>
      <c r="AC64" s="568"/>
      <c r="AD64" s="568"/>
      <c r="AE64" s="568"/>
      <c r="AF64" s="569"/>
      <c r="AG64" s="564"/>
      <c r="AH64" s="560">
        <f t="shared" si="32"/>
        <v>0</v>
      </c>
      <c r="AI64" s="561">
        <f t="shared" si="46"/>
        <v>0</v>
      </c>
      <c r="AJ64" s="558">
        <f t="shared" si="35"/>
        <v>0</v>
      </c>
      <c r="AK64" s="558">
        <f t="shared" si="36"/>
        <v>0</v>
      </c>
      <c r="AL64" s="558">
        <f t="shared" si="37"/>
        <v>0</v>
      </c>
      <c r="AM64" s="558">
        <f t="shared" si="38"/>
        <v>0</v>
      </c>
      <c r="AN64" s="558">
        <f t="shared" si="39"/>
        <v>0</v>
      </c>
      <c r="AO64" s="558">
        <f t="shared" si="40"/>
        <v>0</v>
      </c>
      <c r="AP64" s="558">
        <f t="shared" si="41"/>
        <v>0</v>
      </c>
      <c r="AQ64" s="558">
        <f t="shared" si="42"/>
        <v>0</v>
      </c>
      <c r="AR64" s="558">
        <f t="shared" si="43"/>
        <v>0</v>
      </c>
      <c r="AS64" s="558">
        <f t="shared" si="44"/>
        <v>0</v>
      </c>
      <c r="AT64" s="558">
        <f t="shared" si="45"/>
        <v>0</v>
      </c>
      <c r="AU64" s="558"/>
      <c r="AV64" s="558">
        <f t="shared" si="33"/>
        <v>0</v>
      </c>
      <c r="AW64" s="565">
        <f t="shared" si="34"/>
        <v>0</v>
      </c>
      <c r="AX64" s="532"/>
      <c r="AY64" s="532"/>
      <c r="AZ64" s="532"/>
      <c r="BA64" s="532"/>
      <c r="BB64" s="532"/>
      <c r="BC64" s="532"/>
      <c r="BD64" s="532"/>
    </row>
    <row r="65" spans="1:56" ht="14">
      <c r="A65" s="566"/>
      <c r="B65" s="566"/>
      <c r="C65" s="557">
        <f t="shared" si="31"/>
        <v>0</v>
      </c>
      <c r="D65" s="568"/>
      <c r="E65" s="568"/>
      <c r="F65" s="568"/>
      <c r="G65" s="568"/>
      <c r="H65" s="568"/>
      <c r="I65" s="559"/>
      <c r="J65" s="568"/>
      <c r="K65" s="568"/>
      <c r="L65" s="568"/>
      <c r="M65" s="559"/>
      <c r="N65" s="568"/>
      <c r="O65" s="568"/>
      <c r="P65" s="568"/>
      <c r="Q65" s="570"/>
      <c r="R65" s="560"/>
      <c r="S65" s="567"/>
      <c r="T65" s="568"/>
      <c r="U65" s="568"/>
      <c r="V65" s="568"/>
      <c r="W65" s="568"/>
      <c r="X65" s="562"/>
      <c r="Y65" s="568"/>
      <c r="Z65" s="568"/>
      <c r="AA65" s="568"/>
      <c r="AB65" s="563"/>
      <c r="AC65" s="568"/>
      <c r="AD65" s="568"/>
      <c r="AE65" s="568"/>
      <c r="AF65" s="569"/>
      <c r="AG65" s="564"/>
      <c r="AH65" s="560">
        <f t="shared" si="32"/>
        <v>0</v>
      </c>
      <c r="AI65" s="561">
        <f t="shared" si="46"/>
        <v>0</v>
      </c>
      <c r="AJ65" s="558">
        <f t="shared" si="35"/>
        <v>0</v>
      </c>
      <c r="AK65" s="558">
        <f t="shared" si="36"/>
        <v>0</v>
      </c>
      <c r="AL65" s="558">
        <f t="shared" si="37"/>
        <v>0</v>
      </c>
      <c r="AM65" s="558">
        <f t="shared" si="38"/>
        <v>0</v>
      </c>
      <c r="AN65" s="558">
        <f t="shared" si="39"/>
        <v>0</v>
      </c>
      <c r="AO65" s="558">
        <f t="shared" si="40"/>
        <v>0</v>
      </c>
      <c r="AP65" s="558">
        <f t="shared" si="41"/>
        <v>0</v>
      </c>
      <c r="AQ65" s="558">
        <f t="shared" si="42"/>
        <v>0</v>
      </c>
      <c r="AR65" s="558">
        <f t="shared" si="43"/>
        <v>0</v>
      </c>
      <c r="AS65" s="558">
        <f t="shared" si="44"/>
        <v>0</v>
      </c>
      <c r="AT65" s="558">
        <f t="shared" si="45"/>
        <v>0</v>
      </c>
      <c r="AU65" s="558"/>
      <c r="AV65" s="558">
        <f t="shared" si="33"/>
        <v>0</v>
      </c>
      <c r="AW65" s="565">
        <f t="shared" si="34"/>
        <v>0</v>
      </c>
      <c r="AX65" s="532"/>
      <c r="AY65" s="532"/>
      <c r="AZ65" s="532"/>
      <c r="BA65" s="532"/>
      <c r="BB65" s="532"/>
      <c r="BC65" s="532"/>
      <c r="BD65" s="532"/>
    </row>
    <row r="66" spans="1:56" ht="14">
      <c r="A66" s="566"/>
      <c r="B66" s="566"/>
      <c r="C66" s="557">
        <f t="shared" si="31"/>
        <v>0</v>
      </c>
      <c r="D66" s="568"/>
      <c r="E66" s="568"/>
      <c r="F66" s="568"/>
      <c r="G66" s="568"/>
      <c r="H66" s="568"/>
      <c r="I66" s="559"/>
      <c r="J66" s="568"/>
      <c r="K66" s="568"/>
      <c r="L66" s="568"/>
      <c r="M66" s="559"/>
      <c r="N66" s="568"/>
      <c r="O66" s="568"/>
      <c r="P66" s="568"/>
      <c r="Q66" s="570"/>
      <c r="R66" s="560"/>
      <c r="S66" s="567"/>
      <c r="T66" s="568"/>
      <c r="U66" s="568"/>
      <c r="V66" s="568"/>
      <c r="W66" s="568"/>
      <c r="X66" s="562"/>
      <c r="Y66" s="568"/>
      <c r="Z66" s="568"/>
      <c r="AA66" s="568"/>
      <c r="AB66" s="563"/>
      <c r="AC66" s="568"/>
      <c r="AD66" s="568"/>
      <c r="AE66" s="568"/>
      <c r="AF66" s="569"/>
      <c r="AG66" s="564"/>
      <c r="AH66" s="560">
        <f t="shared" si="32"/>
        <v>0</v>
      </c>
      <c r="AI66" s="561">
        <f t="shared" si="46"/>
        <v>0</v>
      </c>
      <c r="AJ66" s="558">
        <f t="shared" si="35"/>
        <v>0</v>
      </c>
      <c r="AK66" s="558">
        <f t="shared" si="36"/>
        <v>0</v>
      </c>
      <c r="AL66" s="558">
        <f t="shared" si="37"/>
        <v>0</v>
      </c>
      <c r="AM66" s="558">
        <f t="shared" si="38"/>
        <v>0</v>
      </c>
      <c r="AN66" s="558">
        <f t="shared" si="39"/>
        <v>0</v>
      </c>
      <c r="AO66" s="558">
        <f t="shared" si="40"/>
        <v>0</v>
      </c>
      <c r="AP66" s="558">
        <f t="shared" si="41"/>
        <v>0</v>
      </c>
      <c r="AQ66" s="558">
        <f t="shared" si="42"/>
        <v>0</v>
      </c>
      <c r="AR66" s="558">
        <f t="shared" si="43"/>
        <v>0</v>
      </c>
      <c r="AS66" s="558">
        <f t="shared" si="44"/>
        <v>0</v>
      </c>
      <c r="AT66" s="558">
        <f t="shared" si="45"/>
        <v>0</v>
      </c>
      <c r="AU66" s="558"/>
      <c r="AV66" s="558">
        <f t="shared" si="33"/>
        <v>0</v>
      </c>
      <c r="AW66" s="565">
        <f t="shared" si="34"/>
        <v>0</v>
      </c>
      <c r="AX66" s="532"/>
      <c r="AY66" s="532"/>
      <c r="AZ66" s="532"/>
      <c r="BA66" s="532"/>
      <c r="BB66" s="532"/>
      <c r="BC66" s="532"/>
      <c r="BD66" s="532"/>
    </row>
    <row r="67" spans="1:56" ht="14">
      <c r="A67" s="566"/>
      <c r="B67" s="566"/>
      <c r="C67" s="557">
        <f t="shared" si="31"/>
        <v>0</v>
      </c>
      <c r="D67" s="568"/>
      <c r="E67" s="568"/>
      <c r="F67" s="568"/>
      <c r="G67" s="568"/>
      <c r="H67" s="568"/>
      <c r="I67" s="559"/>
      <c r="J67" s="568"/>
      <c r="K67" s="568"/>
      <c r="L67" s="568"/>
      <c r="M67" s="559"/>
      <c r="N67" s="568"/>
      <c r="O67" s="568"/>
      <c r="P67" s="568"/>
      <c r="Q67" s="570"/>
      <c r="R67" s="560"/>
      <c r="S67" s="567"/>
      <c r="T67" s="568"/>
      <c r="U67" s="568"/>
      <c r="V67" s="568"/>
      <c r="W67" s="568"/>
      <c r="X67" s="562"/>
      <c r="Y67" s="568"/>
      <c r="Z67" s="568"/>
      <c r="AA67" s="568"/>
      <c r="AB67" s="563"/>
      <c r="AC67" s="568"/>
      <c r="AD67" s="568"/>
      <c r="AE67" s="568"/>
      <c r="AF67" s="569"/>
      <c r="AG67" s="564"/>
      <c r="AH67" s="560">
        <f t="shared" si="32"/>
        <v>0</v>
      </c>
      <c r="AI67" s="561">
        <f t="shared" si="46"/>
        <v>0</v>
      </c>
      <c r="AJ67" s="558">
        <f t="shared" si="35"/>
        <v>0</v>
      </c>
      <c r="AK67" s="558">
        <f t="shared" si="36"/>
        <v>0</v>
      </c>
      <c r="AL67" s="558">
        <f t="shared" si="37"/>
        <v>0</v>
      </c>
      <c r="AM67" s="558">
        <f t="shared" si="38"/>
        <v>0</v>
      </c>
      <c r="AN67" s="558">
        <f t="shared" si="39"/>
        <v>0</v>
      </c>
      <c r="AO67" s="558">
        <f t="shared" si="40"/>
        <v>0</v>
      </c>
      <c r="AP67" s="558">
        <f t="shared" si="41"/>
        <v>0</v>
      </c>
      <c r="AQ67" s="558">
        <f t="shared" si="42"/>
        <v>0</v>
      </c>
      <c r="AR67" s="558">
        <f t="shared" si="43"/>
        <v>0</v>
      </c>
      <c r="AS67" s="558">
        <f t="shared" si="44"/>
        <v>0</v>
      </c>
      <c r="AT67" s="558">
        <f t="shared" si="45"/>
        <v>0</v>
      </c>
      <c r="AU67" s="558"/>
      <c r="AV67" s="558">
        <f t="shared" si="33"/>
        <v>0</v>
      </c>
      <c r="AW67" s="565">
        <f t="shared" si="34"/>
        <v>0</v>
      </c>
      <c r="AX67" s="532"/>
      <c r="AY67" s="532"/>
      <c r="AZ67" s="532"/>
      <c r="BA67" s="532"/>
      <c r="BB67" s="532"/>
      <c r="BC67" s="532"/>
      <c r="BD67" s="532"/>
    </row>
    <row r="68" spans="1:56" ht="14">
      <c r="A68" s="566"/>
      <c r="B68" s="566"/>
      <c r="C68" s="557">
        <f t="shared" si="31"/>
        <v>0</v>
      </c>
      <c r="D68" s="568"/>
      <c r="E68" s="568"/>
      <c r="F68" s="568"/>
      <c r="G68" s="568"/>
      <c r="H68" s="568"/>
      <c r="I68" s="559"/>
      <c r="J68" s="568"/>
      <c r="K68" s="568"/>
      <c r="L68" s="568"/>
      <c r="M68" s="559"/>
      <c r="N68" s="568"/>
      <c r="O68" s="568"/>
      <c r="P68" s="568"/>
      <c r="Q68" s="570"/>
      <c r="R68" s="560"/>
      <c r="S68" s="567"/>
      <c r="T68" s="568"/>
      <c r="U68" s="568"/>
      <c r="V68" s="568"/>
      <c r="W68" s="568"/>
      <c r="X68" s="562"/>
      <c r="Y68" s="568"/>
      <c r="Z68" s="568"/>
      <c r="AA68" s="568"/>
      <c r="AB68" s="563"/>
      <c r="AC68" s="568"/>
      <c r="AD68" s="568"/>
      <c r="AE68" s="568"/>
      <c r="AF68" s="569"/>
      <c r="AG68" s="564"/>
      <c r="AH68" s="560">
        <f t="shared" si="32"/>
        <v>0</v>
      </c>
      <c r="AI68" s="561">
        <f t="shared" si="46"/>
        <v>0</v>
      </c>
      <c r="AJ68" s="558">
        <f t="shared" si="35"/>
        <v>0</v>
      </c>
      <c r="AK68" s="558">
        <f t="shared" si="36"/>
        <v>0</v>
      </c>
      <c r="AL68" s="558">
        <f t="shared" si="37"/>
        <v>0</v>
      </c>
      <c r="AM68" s="558">
        <f t="shared" si="38"/>
        <v>0</v>
      </c>
      <c r="AN68" s="558">
        <f t="shared" si="39"/>
        <v>0</v>
      </c>
      <c r="AO68" s="558">
        <f t="shared" si="40"/>
        <v>0</v>
      </c>
      <c r="AP68" s="558">
        <f t="shared" si="41"/>
        <v>0</v>
      </c>
      <c r="AQ68" s="558">
        <f t="shared" si="42"/>
        <v>0</v>
      </c>
      <c r="AR68" s="558">
        <f t="shared" si="43"/>
        <v>0</v>
      </c>
      <c r="AS68" s="558">
        <f t="shared" si="44"/>
        <v>0</v>
      </c>
      <c r="AT68" s="558">
        <f t="shared" si="45"/>
        <v>0</v>
      </c>
      <c r="AU68" s="558"/>
      <c r="AV68" s="558">
        <f t="shared" si="33"/>
        <v>0</v>
      </c>
      <c r="AW68" s="565">
        <f t="shared" si="34"/>
        <v>0</v>
      </c>
      <c r="AX68" s="532"/>
      <c r="AY68" s="532"/>
      <c r="AZ68" s="532"/>
      <c r="BA68" s="532"/>
      <c r="BB68" s="532"/>
      <c r="BC68" s="532"/>
      <c r="BD68" s="532"/>
    </row>
    <row r="69" spans="1:56" ht="14">
      <c r="A69" s="566"/>
      <c r="B69" s="566"/>
      <c r="C69" s="557">
        <f t="shared" si="31"/>
        <v>0</v>
      </c>
      <c r="D69" s="568"/>
      <c r="E69" s="568"/>
      <c r="F69" s="568"/>
      <c r="G69" s="568"/>
      <c r="H69" s="568"/>
      <c r="I69" s="559"/>
      <c r="J69" s="568"/>
      <c r="K69" s="568"/>
      <c r="L69" s="568"/>
      <c r="M69" s="559"/>
      <c r="N69" s="568"/>
      <c r="O69" s="568"/>
      <c r="P69" s="568"/>
      <c r="Q69" s="570"/>
      <c r="R69" s="560"/>
      <c r="S69" s="567"/>
      <c r="T69" s="568"/>
      <c r="U69" s="568"/>
      <c r="V69" s="568"/>
      <c r="W69" s="568"/>
      <c r="X69" s="562"/>
      <c r="Y69" s="568"/>
      <c r="Z69" s="568"/>
      <c r="AA69" s="568"/>
      <c r="AB69" s="563"/>
      <c r="AC69" s="568"/>
      <c r="AD69" s="568"/>
      <c r="AE69" s="568"/>
      <c r="AF69" s="569"/>
      <c r="AG69" s="564"/>
      <c r="AH69" s="560">
        <f t="shared" si="32"/>
        <v>0</v>
      </c>
      <c r="AI69" s="561">
        <f t="shared" si="46"/>
        <v>0</v>
      </c>
      <c r="AJ69" s="558">
        <f t="shared" si="35"/>
        <v>0</v>
      </c>
      <c r="AK69" s="558">
        <f t="shared" si="36"/>
        <v>0</v>
      </c>
      <c r="AL69" s="558">
        <f t="shared" si="37"/>
        <v>0</v>
      </c>
      <c r="AM69" s="558">
        <f t="shared" si="38"/>
        <v>0</v>
      </c>
      <c r="AN69" s="558">
        <f t="shared" si="39"/>
        <v>0</v>
      </c>
      <c r="AO69" s="558">
        <f t="shared" si="40"/>
        <v>0</v>
      </c>
      <c r="AP69" s="558">
        <f t="shared" si="41"/>
        <v>0</v>
      </c>
      <c r="AQ69" s="558">
        <f t="shared" si="42"/>
        <v>0</v>
      </c>
      <c r="AR69" s="558">
        <f t="shared" si="43"/>
        <v>0</v>
      </c>
      <c r="AS69" s="558">
        <f t="shared" si="44"/>
        <v>0</v>
      </c>
      <c r="AT69" s="558">
        <f t="shared" si="45"/>
        <v>0</v>
      </c>
      <c r="AU69" s="558"/>
      <c r="AV69" s="558">
        <f t="shared" si="33"/>
        <v>0</v>
      </c>
      <c r="AW69" s="565">
        <f t="shared" si="34"/>
        <v>0</v>
      </c>
      <c r="AX69" s="532"/>
      <c r="AY69" s="532"/>
      <c r="AZ69" s="532"/>
      <c r="BA69" s="532"/>
      <c r="BB69" s="532"/>
      <c r="BC69" s="532"/>
      <c r="BD69" s="532"/>
    </row>
    <row r="70" spans="1:56" ht="14">
      <c r="A70" s="566"/>
      <c r="B70" s="566"/>
      <c r="C70" s="557">
        <f t="shared" si="31"/>
        <v>0</v>
      </c>
      <c r="D70" s="568"/>
      <c r="E70" s="568"/>
      <c r="F70" s="568"/>
      <c r="G70" s="568"/>
      <c r="H70" s="568"/>
      <c r="I70" s="559"/>
      <c r="J70" s="568"/>
      <c r="K70" s="568"/>
      <c r="L70" s="568"/>
      <c r="M70" s="559"/>
      <c r="N70" s="568"/>
      <c r="O70" s="568"/>
      <c r="P70" s="568"/>
      <c r="Q70" s="570"/>
      <c r="R70" s="560"/>
      <c r="S70" s="567"/>
      <c r="T70" s="568"/>
      <c r="U70" s="568"/>
      <c r="V70" s="568"/>
      <c r="W70" s="568"/>
      <c r="X70" s="562"/>
      <c r="Y70" s="568"/>
      <c r="Z70" s="568"/>
      <c r="AA70" s="568"/>
      <c r="AB70" s="563"/>
      <c r="AC70" s="568"/>
      <c r="AD70" s="568"/>
      <c r="AE70" s="568"/>
      <c r="AF70" s="569"/>
      <c r="AG70" s="564"/>
      <c r="AH70" s="560">
        <f t="shared" si="32"/>
        <v>0</v>
      </c>
      <c r="AI70" s="561">
        <f t="shared" si="46"/>
        <v>0</v>
      </c>
      <c r="AJ70" s="558">
        <f t="shared" si="35"/>
        <v>0</v>
      </c>
      <c r="AK70" s="558">
        <f t="shared" si="36"/>
        <v>0</v>
      </c>
      <c r="AL70" s="558">
        <f t="shared" si="37"/>
        <v>0</v>
      </c>
      <c r="AM70" s="558">
        <f t="shared" si="38"/>
        <v>0</v>
      </c>
      <c r="AN70" s="558">
        <f t="shared" si="39"/>
        <v>0</v>
      </c>
      <c r="AO70" s="558">
        <f t="shared" si="40"/>
        <v>0</v>
      </c>
      <c r="AP70" s="558">
        <f t="shared" si="41"/>
        <v>0</v>
      </c>
      <c r="AQ70" s="558">
        <f t="shared" si="42"/>
        <v>0</v>
      </c>
      <c r="AR70" s="558">
        <f t="shared" si="43"/>
        <v>0</v>
      </c>
      <c r="AS70" s="558">
        <f t="shared" si="44"/>
        <v>0</v>
      </c>
      <c r="AT70" s="558">
        <f t="shared" si="45"/>
        <v>0</v>
      </c>
      <c r="AU70" s="558"/>
      <c r="AV70" s="558">
        <f t="shared" si="33"/>
        <v>0</v>
      </c>
      <c r="AW70" s="565">
        <f t="shared" si="34"/>
        <v>0</v>
      </c>
      <c r="AX70" s="532"/>
      <c r="AY70" s="532"/>
      <c r="AZ70" s="532"/>
      <c r="BA70" s="532"/>
      <c r="BB70" s="532"/>
      <c r="BC70" s="532"/>
      <c r="BD70" s="532"/>
    </row>
    <row r="71" spans="1:56" ht="14">
      <c r="A71" s="566"/>
      <c r="B71" s="566"/>
      <c r="C71" s="557">
        <f t="shared" si="31"/>
        <v>0</v>
      </c>
      <c r="D71" s="568"/>
      <c r="E71" s="568"/>
      <c r="F71" s="568"/>
      <c r="G71" s="568"/>
      <c r="H71" s="568"/>
      <c r="I71" s="559"/>
      <c r="J71" s="568"/>
      <c r="K71" s="568"/>
      <c r="L71" s="568"/>
      <c r="M71" s="559"/>
      <c r="N71" s="568"/>
      <c r="O71" s="568"/>
      <c r="P71" s="568"/>
      <c r="Q71" s="570"/>
      <c r="R71" s="560"/>
      <c r="S71" s="567"/>
      <c r="T71" s="568"/>
      <c r="U71" s="568"/>
      <c r="V71" s="568"/>
      <c r="W71" s="568"/>
      <c r="X71" s="562"/>
      <c r="Y71" s="568"/>
      <c r="Z71" s="568"/>
      <c r="AA71" s="568"/>
      <c r="AB71" s="563"/>
      <c r="AC71" s="568"/>
      <c r="AD71" s="568"/>
      <c r="AE71" s="568"/>
      <c r="AF71" s="569"/>
      <c r="AG71" s="564"/>
      <c r="AH71" s="560">
        <f t="shared" si="32"/>
        <v>0</v>
      </c>
      <c r="AI71" s="561">
        <f t="shared" si="46"/>
        <v>0</v>
      </c>
      <c r="AJ71" s="558">
        <f t="shared" si="35"/>
        <v>0</v>
      </c>
      <c r="AK71" s="558">
        <f t="shared" si="36"/>
        <v>0</v>
      </c>
      <c r="AL71" s="558">
        <f t="shared" si="37"/>
        <v>0</v>
      </c>
      <c r="AM71" s="558">
        <f t="shared" si="38"/>
        <v>0</v>
      </c>
      <c r="AN71" s="558">
        <f t="shared" si="39"/>
        <v>0</v>
      </c>
      <c r="AO71" s="558">
        <f t="shared" si="40"/>
        <v>0</v>
      </c>
      <c r="AP71" s="558">
        <f t="shared" si="41"/>
        <v>0</v>
      </c>
      <c r="AQ71" s="558">
        <f t="shared" si="42"/>
        <v>0</v>
      </c>
      <c r="AR71" s="558">
        <f t="shared" si="43"/>
        <v>0</v>
      </c>
      <c r="AS71" s="558">
        <f t="shared" si="44"/>
        <v>0</v>
      </c>
      <c r="AT71" s="558">
        <f t="shared" si="45"/>
        <v>0</v>
      </c>
      <c r="AU71" s="558"/>
      <c r="AV71" s="558">
        <f t="shared" si="33"/>
        <v>0</v>
      </c>
      <c r="AW71" s="565">
        <f t="shared" si="34"/>
        <v>0</v>
      </c>
      <c r="AX71" s="532"/>
      <c r="AY71" s="532"/>
      <c r="AZ71" s="532"/>
      <c r="BA71" s="532"/>
      <c r="BB71" s="532"/>
      <c r="BC71" s="532"/>
      <c r="BD71" s="532"/>
    </row>
    <row r="72" spans="1:56" ht="14">
      <c r="A72" s="566"/>
      <c r="B72" s="566"/>
      <c r="C72" s="557">
        <f t="shared" si="31"/>
        <v>0</v>
      </c>
      <c r="D72" s="568"/>
      <c r="E72" s="568"/>
      <c r="F72" s="568"/>
      <c r="G72" s="568"/>
      <c r="H72" s="568"/>
      <c r="I72" s="559"/>
      <c r="J72" s="568"/>
      <c r="K72" s="568"/>
      <c r="L72" s="568"/>
      <c r="M72" s="559"/>
      <c r="N72" s="568"/>
      <c r="O72" s="568"/>
      <c r="P72" s="568"/>
      <c r="Q72" s="570"/>
      <c r="R72" s="560"/>
      <c r="S72" s="567"/>
      <c r="T72" s="568"/>
      <c r="U72" s="568"/>
      <c r="V72" s="568"/>
      <c r="W72" s="568"/>
      <c r="X72" s="562"/>
      <c r="Y72" s="568"/>
      <c r="Z72" s="568"/>
      <c r="AA72" s="568"/>
      <c r="AB72" s="563"/>
      <c r="AC72" s="568"/>
      <c r="AD72" s="568"/>
      <c r="AE72" s="568"/>
      <c r="AF72" s="569"/>
      <c r="AG72" s="564"/>
      <c r="AH72" s="560">
        <f t="shared" si="32"/>
        <v>0</v>
      </c>
      <c r="AI72" s="561">
        <f t="shared" si="46"/>
        <v>0</v>
      </c>
      <c r="AJ72" s="558">
        <f t="shared" si="35"/>
        <v>0</v>
      </c>
      <c r="AK72" s="558">
        <f t="shared" si="36"/>
        <v>0</v>
      </c>
      <c r="AL72" s="558">
        <f t="shared" si="37"/>
        <v>0</v>
      </c>
      <c r="AM72" s="558">
        <f t="shared" si="38"/>
        <v>0</v>
      </c>
      <c r="AN72" s="558">
        <f t="shared" si="39"/>
        <v>0</v>
      </c>
      <c r="AO72" s="558">
        <f t="shared" si="40"/>
        <v>0</v>
      </c>
      <c r="AP72" s="558">
        <f t="shared" si="41"/>
        <v>0</v>
      </c>
      <c r="AQ72" s="558">
        <f t="shared" si="42"/>
        <v>0</v>
      </c>
      <c r="AR72" s="558">
        <f t="shared" si="43"/>
        <v>0</v>
      </c>
      <c r="AS72" s="558">
        <f t="shared" si="44"/>
        <v>0</v>
      </c>
      <c r="AT72" s="558">
        <f t="shared" si="45"/>
        <v>0</v>
      </c>
      <c r="AU72" s="558"/>
      <c r="AV72" s="558">
        <f t="shared" si="33"/>
        <v>0</v>
      </c>
      <c r="AW72" s="565">
        <f t="shared" si="34"/>
        <v>0</v>
      </c>
      <c r="AX72" s="532"/>
      <c r="AY72" s="532"/>
      <c r="AZ72" s="532"/>
      <c r="BA72" s="532"/>
      <c r="BB72" s="532"/>
      <c r="BC72" s="532"/>
      <c r="BD72" s="532"/>
    </row>
    <row r="73" spans="1:56" ht="14">
      <c r="A73" s="566"/>
      <c r="B73" s="566"/>
      <c r="C73" s="557">
        <f t="shared" si="31"/>
        <v>0</v>
      </c>
      <c r="D73" s="568"/>
      <c r="E73" s="568"/>
      <c r="F73" s="568"/>
      <c r="G73" s="568"/>
      <c r="H73" s="568"/>
      <c r="I73" s="559"/>
      <c r="J73" s="568"/>
      <c r="K73" s="568"/>
      <c r="L73" s="568"/>
      <c r="M73" s="559"/>
      <c r="N73" s="568"/>
      <c r="O73" s="568"/>
      <c r="P73" s="568"/>
      <c r="Q73" s="570"/>
      <c r="R73" s="560"/>
      <c r="S73" s="567"/>
      <c r="T73" s="568"/>
      <c r="U73" s="568"/>
      <c r="V73" s="568"/>
      <c r="W73" s="568"/>
      <c r="X73" s="562"/>
      <c r="Y73" s="568"/>
      <c r="Z73" s="568"/>
      <c r="AA73" s="568"/>
      <c r="AB73" s="563"/>
      <c r="AC73" s="568"/>
      <c r="AD73" s="568"/>
      <c r="AE73" s="568"/>
      <c r="AF73" s="569"/>
      <c r="AG73" s="564"/>
      <c r="AH73" s="560">
        <f t="shared" si="32"/>
        <v>0</v>
      </c>
      <c r="AI73" s="561">
        <f t="shared" si="46"/>
        <v>0</v>
      </c>
      <c r="AJ73" s="558">
        <f t="shared" si="35"/>
        <v>0</v>
      </c>
      <c r="AK73" s="558">
        <f t="shared" si="36"/>
        <v>0</v>
      </c>
      <c r="AL73" s="558">
        <f t="shared" si="37"/>
        <v>0</v>
      </c>
      <c r="AM73" s="558">
        <f t="shared" si="38"/>
        <v>0</v>
      </c>
      <c r="AN73" s="558">
        <f t="shared" si="39"/>
        <v>0</v>
      </c>
      <c r="AO73" s="558">
        <f t="shared" si="40"/>
        <v>0</v>
      </c>
      <c r="AP73" s="558">
        <f t="shared" si="41"/>
        <v>0</v>
      </c>
      <c r="AQ73" s="558">
        <f t="shared" si="42"/>
        <v>0</v>
      </c>
      <c r="AR73" s="558">
        <f t="shared" si="43"/>
        <v>0</v>
      </c>
      <c r="AS73" s="558">
        <f t="shared" si="44"/>
        <v>0</v>
      </c>
      <c r="AT73" s="558">
        <f t="shared" si="45"/>
        <v>0</v>
      </c>
      <c r="AU73" s="558"/>
      <c r="AV73" s="558">
        <f t="shared" si="33"/>
        <v>0</v>
      </c>
      <c r="AW73" s="565">
        <f t="shared" si="34"/>
        <v>0</v>
      </c>
      <c r="AX73" s="532"/>
      <c r="AY73" s="532"/>
      <c r="AZ73" s="532"/>
      <c r="BA73" s="532"/>
      <c r="BB73" s="532"/>
      <c r="BC73" s="532"/>
      <c r="BD73" s="532"/>
    </row>
    <row r="74" spans="1:56" ht="14">
      <c r="A74" s="566"/>
      <c r="B74" s="566"/>
      <c r="C74" s="557">
        <f t="shared" si="31"/>
        <v>0</v>
      </c>
      <c r="D74" s="568"/>
      <c r="E74" s="568"/>
      <c r="F74" s="568"/>
      <c r="G74" s="568"/>
      <c r="H74" s="568"/>
      <c r="I74" s="559"/>
      <c r="J74" s="568"/>
      <c r="K74" s="568"/>
      <c r="L74" s="568"/>
      <c r="M74" s="559"/>
      <c r="N74" s="568"/>
      <c r="O74" s="568"/>
      <c r="P74" s="568"/>
      <c r="Q74" s="570"/>
      <c r="R74" s="560"/>
      <c r="S74" s="567"/>
      <c r="T74" s="568"/>
      <c r="U74" s="568"/>
      <c r="V74" s="568"/>
      <c r="W74" s="568"/>
      <c r="X74" s="562"/>
      <c r="Y74" s="568"/>
      <c r="Z74" s="568"/>
      <c r="AA74" s="568"/>
      <c r="AB74" s="563"/>
      <c r="AC74" s="568"/>
      <c r="AD74" s="568"/>
      <c r="AE74" s="568"/>
      <c r="AF74" s="569"/>
      <c r="AG74" s="564"/>
      <c r="AH74" s="560">
        <f t="shared" ref="AH74:AH76" si="47">IF(AG74=0,0,IF(AG74&lt;19.51,1,IF(AG74&lt;32.51,2,IF(AG74&lt;44.51,3,IF(AG74&lt;521,4)))))</f>
        <v>0</v>
      </c>
      <c r="AI74" s="561">
        <f t="shared" si="46"/>
        <v>0</v>
      </c>
      <c r="AJ74" s="558">
        <f t="shared" si="35"/>
        <v>0</v>
      </c>
      <c r="AK74" s="558">
        <f t="shared" si="36"/>
        <v>0</v>
      </c>
      <c r="AL74" s="558">
        <f t="shared" si="37"/>
        <v>0</v>
      </c>
      <c r="AM74" s="558">
        <f t="shared" si="38"/>
        <v>0</v>
      </c>
      <c r="AN74" s="558">
        <f t="shared" si="39"/>
        <v>0</v>
      </c>
      <c r="AO74" s="558">
        <f t="shared" si="40"/>
        <v>0</v>
      </c>
      <c r="AP74" s="558">
        <f t="shared" si="41"/>
        <v>0</v>
      </c>
      <c r="AQ74" s="558">
        <f t="shared" si="42"/>
        <v>0</v>
      </c>
      <c r="AR74" s="558">
        <f t="shared" si="43"/>
        <v>0</v>
      </c>
      <c r="AS74" s="558">
        <f t="shared" si="44"/>
        <v>0</v>
      </c>
      <c r="AT74" s="558">
        <f t="shared" si="45"/>
        <v>0</v>
      </c>
      <c r="AU74" s="558"/>
      <c r="AV74" s="558">
        <f t="shared" si="33"/>
        <v>0</v>
      </c>
      <c r="AW74" s="565">
        <f t="shared" si="34"/>
        <v>0</v>
      </c>
      <c r="AX74" s="532"/>
      <c r="AY74" s="532"/>
      <c r="AZ74" s="532"/>
      <c r="BA74" s="532"/>
      <c r="BB74" s="532"/>
      <c r="BC74" s="532"/>
      <c r="BD74" s="532"/>
    </row>
    <row r="75" spans="1:56" ht="14">
      <c r="A75" s="566"/>
      <c r="B75" s="566"/>
      <c r="C75" s="557">
        <f t="shared" si="31"/>
        <v>0</v>
      </c>
      <c r="D75" s="568"/>
      <c r="E75" s="568"/>
      <c r="F75" s="568"/>
      <c r="G75" s="568"/>
      <c r="H75" s="568"/>
      <c r="I75" s="559"/>
      <c r="J75" s="568"/>
      <c r="K75" s="568"/>
      <c r="L75" s="568"/>
      <c r="M75" s="559"/>
      <c r="N75" s="568"/>
      <c r="O75" s="568"/>
      <c r="P75" s="568"/>
      <c r="Q75" s="570"/>
      <c r="R75" s="560"/>
      <c r="S75" s="567"/>
      <c r="T75" s="568"/>
      <c r="U75" s="568"/>
      <c r="V75" s="568"/>
      <c r="W75" s="568"/>
      <c r="X75" s="562"/>
      <c r="Y75" s="568"/>
      <c r="Z75" s="568"/>
      <c r="AA75" s="568"/>
      <c r="AB75" s="563"/>
      <c r="AC75" s="568"/>
      <c r="AD75" s="568"/>
      <c r="AE75" s="568"/>
      <c r="AF75" s="569"/>
      <c r="AG75" s="564"/>
      <c r="AH75" s="560">
        <f t="shared" si="47"/>
        <v>0</v>
      </c>
      <c r="AI75" s="561">
        <f t="shared" si="46"/>
        <v>0</v>
      </c>
      <c r="AJ75" s="558">
        <f t="shared" si="35"/>
        <v>0</v>
      </c>
      <c r="AK75" s="558">
        <f t="shared" si="36"/>
        <v>0</v>
      </c>
      <c r="AL75" s="558">
        <f t="shared" si="37"/>
        <v>0</v>
      </c>
      <c r="AM75" s="558">
        <f t="shared" si="38"/>
        <v>0</v>
      </c>
      <c r="AN75" s="558">
        <f t="shared" si="39"/>
        <v>0</v>
      </c>
      <c r="AO75" s="558">
        <f t="shared" si="40"/>
        <v>0</v>
      </c>
      <c r="AP75" s="558">
        <f t="shared" si="41"/>
        <v>0</v>
      </c>
      <c r="AQ75" s="558">
        <f t="shared" si="42"/>
        <v>0</v>
      </c>
      <c r="AR75" s="558">
        <f t="shared" si="43"/>
        <v>0</v>
      </c>
      <c r="AS75" s="558">
        <f t="shared" si="44"/>
        <v>0</v>
      </c>
      <c r="AT75" s="558">
        <f t="shared" si="45"/>
        <v>0</v>
      </c>
      <c r="AU75" s="558"/>
      <c r="AV75" s="558">
        <f t="shared" si="33"/>
        <v>0</v>
      </c>
      <c r="AW75" s="565">
        <f t="shared" si="34"/>
        <v>0</v>
      </c>
      <c r="AX75" s="532"/>
      <c r="AY75" s="532"/>
      <c r="AZ75" s="532"/>
      <c r="BA75" s="532"/>
      <c r="BB75" s="532"/>
      <c r="BC75" s="532"/>
      <c r="BD75" s="532"/>
    </row>
    <row r="76" spans="1:56" ht="14">
      <c r="A76" s="566"/>
      <c r="B76" s="566"/>
      <c r="C76" s="557">
        <f t="shared" si="31"/>
        <v>0</v>
      </c>
      <c r="D76" s="568"/>
      <c r="E76" s="568"/>
      <c r="F76" s="568"/>
      <c r="G76" s="568"/>
      <c r="H76" s="568"/>
      <c r="I76" s="559"/>
      <c r="J76" s="568"/>
      <c r="K76" s="568"/>
      <c r="L76" s="568"/>
      <c r="M76" s="559"/>
      <c r="N76" s="568"/>
      <c r="O76" s="568"/>
      <c r="P76" s="568"/>
      <c r="Q76" s="570"/>
      <c r="R76" s="560"/>
      <c r="S76" s="567"/>
      <c r="T76" s="568"/>
      <c r="U76" s="568"/>
      <c r="V76" s="568"/>
      <c r="W76" s="568"/>
      <c r="X76" s="562"/>
      <c r="Y76" s="568"/>
      <c r="Z76" s="568"/>
      <c r="AA76" s="568"/>
      <c r="AB76" s="569"/>
      <c r="AC76" s="568"/>
      <c r="AD76" s="568"/>
      <c r="AE76" s="568"/>
      <c r="AF76" s="569"/>
      <c r="AG76" s="564"/>
      <c r="AH76" s="560">
        <f t="shared" si="47"/>
        <v>0</v>
      </c>
      <c r="AI76" s="561">
        <f t="shared" si="46"/>
        <v>0</v>
      </c>
      <c r="AJ76" s="558">
        <f t="shared" ref="AJ76:AP76" si="48">(T76-E76)</f>
        <v>0</v>
      </c>
      <c r="AK76" s="558">
        <f t="shared" si="48"/>
        <v>0</v>
      </c>
      <c r="AL76" s="558">
        <f t="shared" si="48"/>
        <v>0</v>
      </c>
      <c r="AM76" s="558">
        <f t="shared" si="48"/>
        <v>0</v>
      </c>
      <c r="AN76" s="558">
        <f t="shared" si="48"/>
        <v>0</v>
      </c>
      <c r="AO76" s="558">
        <f t="shared" si="48"/>
        <v>0</v>
      </c>
      <c r="AP76" s="564">
        <f t="shared" si="48"/>
        <v>0</v>
      </c>
      <c r="AQ76" s="568"/>
      <c r="AR76" s="558">
        <f>(AB76-M76)</f>
        <v>0</v>
      </c>
      <c r="AS76" s="558">
        <f>(AC76-N76)</f>
        <v>0</v>
      </c>
      <c r="AT76" s="558">
        <f>(AD76-O76)</f>
        <v>0</v>
      </c>
      <c r="AU76" s="558"/>
      <c r="AV76" s="558">
        <f t="shared" si="33"/>
        <v>0</v>
      </c>
      <c r="AW76" s="565">
        <f t="shared" si="34"/>
        <v>0</v>
      </c>
      <c r="AX76" s="532"/>
      <c r="AY76" s="532"/>
      <c r="AZ76" s="532"/>
      <c r="BA76" s="532"/>
      <c r="BB76" s="532"/>
      <c r="BC76" s="532"/>
      <c r="BD76" s="532"/>
    </row>
    <row r="77" spans="1:56" ht="14.25" customHeight="1">
      <c r="A77" s="532"/>
      <c r="B77" s="532"/>
      <c r="C77" s="571"/>
      <c r="D77" s="532"/>
      <c r="E77" s="532"/>
      <c r="F77" s="532"/>
      <c r="G77" s="532"/>
      <c r="H77" s="532"/>
      <c r="I77" s="554"/>
      <c r="J77" s="532"/>
      <c r="K77" s="532"/>
      <c r="L77" s="532"/>
      <c r="M77" s="554"/>
      <c r="N77" s="572">
        <v>42401</v>
      </c>
      <c r="O77" s="532"/>
      <c r="P77" s="532"/>
      <c r="Q77" s="554"/>
      <c r="R77" s="573"/>
      <c r="S77" s="532"/>
      <c r="T77" s="532"/>
      <c r="U77" s="532"/>
      <c r="V77" s="532"/>
      <c r="W77" s="532"/>
      <c r="X77" s="532"/>
      <c r="Y77" s="532"/>
      <c r="Z77" s="532"/>
      <c r="AA77" s="532"/>
      <c r="AB77" s="532"/>
      <c r="AC77" s="532"/>
      <c r="AD77" s="532"/>
      <c r="AE77" s="532"/>
      <c r="AF77" s="532"/>
      <c r="AG77" s="532"/>
      <c r="AH77" s="574"/>
      <c r="AI77" s="532"/>
      <c r="AJ77" s="532"/>
      <c r="AK77" s="532"/>
      <c r="AL77" s="532"/>
      <c r="AM77" s="532"/>
      <c r="AN77" s="532"/>
      <c r="AO77" s="532"/>
      <c r="AP77" s="575"/>
      <c r="AQ77" s="532"/>
      <c r="AR77" s="532"/>
      <c r="AS77" s="576"/>
      <c r="AT77" s="532"/>
      <c r="AU77" s="532"/>
      <c r="AV77" s="532"/>
      <c r="AW77" s="573"/>
      <c r="AX77" s="532"/>
      <c r="AY77" s="532"/>
      <c r="AZ77" s="532"/>
      <c r="BA77" s="532"/>
      <c r="BB77" s="532"/>
      <c r="BC77" s="532"/>
      <c r="BD77" s="532"/>
    </row>
    <row r="78" spans="1:56" ht="14.25" customHeight="1">
      <c r="A78" s="532"/>
      <c r="B78" s="532"/>
      <c r="C78" s="571"/>
      <c r="D78" s="532"/>
      <c r="E78" s="532"/>
      <c r="F78" s="532"/>
      <c r="G78" s="532"/>
      <c r="H78" s="532"/>
      <c r="I78" s="554"/>
      <c r="J78" s="532"/>
      <c r="K78" s="532"/>
      <c r="L78" s="532"/>
      <c r="M78" s="554"/>
      <c r="N78" s="532"/>
      <c r="O78" s="532"/>
      <c r="P78" s="532"/>
      <c r="Q78" s="554"/>
      <c r="R78" s="573"/>
      <c r="S78" s="532"/>
      <c r="T78" s="532"/>
      <c r="U78" s="532"/>
      <c r="V78" s="532"/>
      <c r="W78" s="532"/>
      <c r="X78" s="532"/>
      <c r="Y78" s="532"/>
      <c r="Z78" s="532"/>
      <c r="AA78" s="532"/>
      <c r="AB78" s="532"/>
      <c r="AC78" s="532"/>
      <c r="AD78" s="532"/>
      <c r="AE78" s="532"/>
      <c r="AF78" s="532"/>
      <c r="AG78" s="532"/>
      <c r="AH78" s="574"/>
      <c r="AI78" s="532"/>
      <c r="AJ78" s="532"/>
      <c r="AK78" s="532"/>
      <c r="AL78" s="532"/>
      <c r="AM78" s="532"/>
      <c r="AN78" s="532"/>
      <c r="AO78" s="532"/>
      <c r="AP78" s="575"/>
      <c r="AQ78" s="532"/>
      <c r="AR78" s="532"/>
      <c r="AS78" s="576"/>
      <c r="AT78" s="532"/>
      <c r="AU78" s="532"/>
      <c r="AV78" s="532"/>
      <c r="AW78" s="573"/>
      <c r="AX78" s="532"/>
      <c r="AY78" s="532"/>
      <c r="AZ78" s="532"/>
      <c r="BA78" s="532"/>
      <c r="BB78" s="532"/>
      <c r="BC78" s="532"/>
      <c r="BD78" s="532"/>
    </row>
    <row r="79" spans="1:56" ht="14.25" customHeight="1">
      <c r="A79" s="532"/>
      <c r="B79" s="532"/>
      <c r="C79" s="571"/>
      <c r="D79" s="532"/>
      <c r="E79" s="532"/>
      <c r="F79" s="532"/>
      <c r="G79" s="532"/>
      <c r="H79" s="532"/>
      <c r="I79" s="554"/>
      <c r="J79" s="532"/>
      <c r="K79" s="532"/>
      <c r="L79" s="532"/>
      <c r="M79" s="554"/>
      <c r="N79" s="532"/>
      <c r="O79" s="532"/>
      <c r="P79" s="532"/>
      <c r="Q79" s="554"/>
      <c r="R79" s="573"/>
      <c r="S79" s="532"/>
      <c r="T79" s="532"/>
      <c r="U79" s="532"/>
      <c r="V79" s="532"/>
      <c r="W79" s="532"/>
      <c r="X79" s="532"/>
      <c r="Y79" s="532"/>
      <c r="Z79" s="532"/>
      <c r="AA79" s="532"/>
      <c r="AB79" s="532"/>
      <c r="AC79" s="532"/>
      <c r="AD79" s="532"/>
      <c r="AE79" s="532"/>
      <c r="AF79" s="532"/>
      <c r="AG79" s="532"/>
      <c r="AH79" s="574"/>
      <c r="AI79" s="532"/>
      <c r="AJ79" s="532"/>
      <c r="AK79" s="532"/>
      <c r="AL79" s="532"/>
      <c r="AM79" s="532"/>
      <c r="AN79" s="532"/>
      <c r="AO79" s="532"/>
      <c r="AP79" s="575"/>
      <c r="AQ79" s="532"/>
      <c r="AR79" s="532"/>
      <c r="AS79" s="576"/>
      <c r="AT79" s="532"/>
      <c r="AU79" s="532"/>
      <c r="AV79" s="532"/>
      <c r="AW79" s="573"/>
      <c r="AX79" s="532"/>
      <c r="AY79" s="532"/>
      <c r="AZ79" s="532"/>
      <c r="BA79" s="532"/>
      <c r="BB79" s="532"/>
      <c r="BC79" s="532"/>
      <c r="BD79" s="532"/>
    </row>
    <row r="80" spans="1:56" ht="14.25" customHeight="1">
      <c r="A80" s="532"/>
      <c r="B80" s="532"/>
      <c r="C80" s="571"/>
      <c r="D80" s="532"/>
      <c r="E80" s="532"/>
      <c r="F80" s="532"/>
      <c r="G80" s="532"/>
      <c r="H80" s="532"/>
      <c r="I80" s="554"/>
      <c r="J80" s="532"/>
      <c r="K80" s="532"/>
      <c r="L80" s="532"/>
      <c r="M80" s="554"/>
      <c r="N80" s="532"/>
      <c r="O80" s="532"/>
      <c r="P80" s="532"/>
      <c r="Q80" s="554"/>
      <c r="R80" s="573"/>
      <c r="S80" s="532"/>
      <c r="T80" s="532"/>
      <c r="U80" s="532"/>
      <c r="V80" s="532"/>
      <c r="W80" s="532"/>
      <c r="X80" s="532"/>
      <c r="Y80" s="532"/>
      <c r="Z80" s="532"/>
      <c r="AA80" s="532"/>
      <c r="AB80" s="532"/>
      <c r="AC80" s="532"/>
      <c r="AD80" s="532"/>
      <c r="AE80" s="532"/>
      <c r="AF80" s="532"/>
      <c r="AG80" s="532"/>
      <c r="AH80" s="574"/>
      <c r="AI80" s="532"/>
      <c r="AJ80" s="532"/>
      <c r="AK80" s="532"/>
      <c r="AL80" s="532"/>
      <c r="AM80" s="532"/>
      <c r="AN80" s="532"/>
      <c r="AO80" s="532"/>
      <c r="AP80" s="575"/>
      <c r="AQ80" s="532"/>
      <c r="AR80" s="532"/>
      <c r="AS80" s="576"/>
      <c r="AT80" s="532"/>
      <c r="AU80" s="532"/>
      <c r="AV80" s="532"/>
      <c r="AW80" s="573"/>
      <c r="AX80" s="532"/>
      <c r="AY80" s="532"/>
      <c r="AZ80" s="532"/>
      <c r="BA80" s="532"/>
      <c r="BB80" s="532"/>
      <c r="BC80" s="532"/>
      <c r="BD80" s="532"/>
    </row>
    <row r="81" spans="1:56" ht="14.25" customHeight="1">
      <c r="A81" s="532"/>
      <c r="B81" s="532"/>
      <c r="C81" s="571"/>
      <c r="D81" s="532"/>
      <c r="E81" s="532"/>
      <c r="F81" s="532"/>
      <c r="G81" s="532"/>
      <c r="H81" s="532"/>
      <c r="I81" s="554"/>
      <c r="J81" s="532"/>
      <c r="K81" s="532"/>
      <c r="L81" s="532"/>
      <c r="M81" s="554"/>
      <c r="N81" s="532"/>
      <c r="O81" s="532"/>
      <c r="P81" s="532"/>
      <c r="Q81" s="554"/>
      <c r="R81" s="573"/>
      <c r="S81" s="532"/>
      <c r="T81" s="532"/>
      <c r="U81" s="532"/>
      <c r="V81" s="532"/>
      <c r="W81" s="532"/>
      <c r="X81" s="532"/>
      <c r="Y81" s="532"/>
      <c r="Z81" s="532"/>
      <c r="AA81" s="532"/>
      <c r="AB81" s="532"/>
      <c r="AC81" s="532"/>
      <c r="AD81" s="532"/>
      <c r="AE81" s="532"/>
      <c r="AF81" s="532"/>
      <c r="AG81" s="532"/>
      <c r="AH81" s="574"/>
      <c r="AI81" s="532"/>
      <c r="AJ81" s="532"/>
      <c r="AK81" s="532"/>
      <c r="AL81" s="532"/>
      <c r="AM81" s="532"/>
      <c r="AN81" s="532"/>
      <c r="AO81" s="532"/>
      <c r="AP81" s="575"/>
      <c r="AQ81" s="532"/>
      <c r="AR81" s="532"/>
      <c r="AS81" s="576"/>
      <c r="AT81" s="532"/>
      <c r="AU81" s="532"/>
      <c r="AV81" s="532"/>
      <c r="AW81" s="573"/>
      <c r="AX81" s="532"/>
      <c r="AY81" s="532"/>
      <c r="AZ81" s="532"/>
      <c r="BA81" s="532"/>
      <c r="BB81" s="532"/>
      <c r="BC81" s="532"/>
      <c r="BD81" s="532"/>
    </row>
    <row r="82" spans="1:56" ht="14.25" customHeight="1">
      <c r="A82" s="532"/>
      <c r="B82" s="532"/>
      <c r="C82" s="571"/>
      <c r="D82" s="532"/>
      <c r="E82" s="532"/>
      <c r="F82" s="532"/>
      <c r="G82" s="532"/>
      <c r="H82" s="532"/>
      <c r="I82" s="554"/>
      <c r="J82" s="532"/>
      <c r="K82" s="532"/>
      <c r="L82" s="532"/>
      <c r="M82" s="554"/>
      <c r="N82" s="532"/>
      <c r="O82" s="532"/>
      <c r="P82" s="532"/>
      <c r="Q82" s="554"/>
      <c r="R82" s="573"/>
      <c r="S82" s="532"/>
      <c r="T82" s="532"/>
      <c r="U82" s="532"/>
      <c r="V82" s="532"/>
      <c r="W82" s="532"/>
      <c r="X82" s="532"/>
      <c r="Y82" s="532"/>
      <c r="Z82" s="532"/>
      <c r="AA82" s="532"/>
      <c r="AB82" s="532"/>
      <c r="AC82" s="532"/>
      <c r="AD82" s="532"/>
      <c r="AE82" s="532"/>
      <c r="AF82" s="532"/>
      <c r="AG82" s="532"/>
      <c r="AH82" s="574"/>
      <c r="AI82" s="532"/>
      <c r="AJ82" s="532"/>
      <c r="AK82" s="532"/>
      <c r="AL82" s="532"/>
      <c r="AM82" s="532"/>
      <c r="AN82" s="532"/>
      <c r="AO82" s="532"/>
      <c r="AP82" s="575"/>
      <c r="AQ82" s="532"/>
      <c r="AR82" s="532"/>
      <c r="AS82" s="576"/>
      <c r="AT82" s="532"/>
      <c r="AU82" s="532"/>
      <c r="AV82" s="532"/>
      <c r="AW82" s="573"/>
      <c r="AX82" s="532"/>
      <c r="AY82" s="532"/>
      <c r="AZ82" s="532"/>
      <c r="BA82" s="532"/>
      <c r="BB82" s="532"/>
      <c r="BC82" s="532"/>
      <c r="BD82" s="532"/>
    </row>
    <row r="83" spans="1:56" ht="14.25" customHeight="1">
      <c r="A83" s="532"/>
      <c r="B83" s="532"/>
      <c r="C83" s="571"/>
      <c r="D83" s="532"/>
      <c r="E83" s="532"/>
      <c r="F83" s="532"/>
      <c r="G83" s="532"/>
      <c r="H83" s="532"/>
      <c r="I83" s="554"/>
      <c r="J83" s="532"/>
      <c r="K83" s="532"/>
      <c r="L83" s="532"/>
      <c r="M83" s="554"/>
      <c r="N83" s="532"/>
      <c r="O83" s="532"/>
      <c r="P83" s="532"/>
      <c r="Q83" s="554"/>
      <c r="R83" s="573"/>
      <c r="S83" s="532"/>
      <c r="T83" s="532"/>
      <c r="U83" s="532"/>
      <c r="V83" s="532"/>
      <c r="W83" s="532"/>
      <c r="X83" s="532"/>
      <c r="Y83" s="532"/>
      <c r="Z83" s="532"/>
      <c r="AA83" s="532"/>
      <c r="AB83" s="532"/>
      <c r="AC83" s="532"/>
      <c r="AD83" s="532"/>
      <c r="AE83" s="532"/>
      <c r="AF83" s="532"/>
      <c r="AG83" s="532"/>
      <c r="AH83" s="574"/>
      <c r="AI83" s="532"/>
      <c r="AJ83" s="532"/>
      <c r="AK83" s="532"/>
      <c r="AL83" s="532"/>
      <c r="AM83" s="532"/>
      <c r="AN83" s="532"/>
      <c r="AO83" s="532"/>
      <c r="AP83" s="575"/>
      <c r="AQ83" s="532"/>
      <c r="AR83" s="532"/>
      <c r="AS83" s="576"/>
      <c r="AT83" s="532"/>
      <c r="AU83" s="532"/>
      <c r="AV83" s="532"/>
      <c r="AW83" s="573"/>
      <c r="AX83" s="532"/>
      <c r="AY83" s="532"/>
      <c r="AZ83" s="532"/>
      <c r="BA83" s="532"/>
      <c r="BB83" s="532"/>
      <c r="BC83" s="532"/>
      <c r="BD83" s="532"/>
    </row>
    <row r="84" spans="1:56" ht="14.25" customHeight="1">
      <c r="A84" s="532"/>
      <c r="B84" s="532"/>
      <c r="C84" s="571"/>
      <c r="D84" s="532"/>
      <c r="E84" s="532"/>
      <c r="F84" s="532"/>
      <c r="G84" s="532"/>
      <c r="H84" s="532"/>
      <c r="I84" s="554"/>
      <c r="J84" s="532"/>
      <c r="K84" s="532"/>
      <c r="L84" s="532"/>
      <c r="M84" s="554"/>
      <c r="N84" s="532"/>
      <c r="O84" s="532"/>
      <c r="P84" s="532"/>
      <c r="Q84" s="554"/>
      <c r="R84" s="573"/>
      <c r="S84" s="532"/>
      <c r="T84" s="532"/>
      <c r="U84" s="532"/>
      <c r="V84" s="532"/>
      <c r="W84" s="532"/>
      <c r="X84" s="532"/>
      <c r="Y84" s="532"/>
      <c r="Z84" s="532"/>
      <c r="AA84" s="532"/>
      <c r="AB84" s="532"/>
      <c r="AC84" s="532"/>
      <c r="AD84" s="532"/>
      <c r="AE84" s="532"/>
      <c r="AF84" s="532"/>
      <c r="AG84" s="532"/>
      <c r="AH84" s="574"/>
      <c r="AI84" s="532"/>
      <c r="AJ84" s="532"/>
      <c r="AK84" s="532"/>
      <c r="AL84" s="532"/>
      <c r="AM84" s="532"/>
      <c r="AN84" s="532"/>
      <c r="AO84" s="532"/>
      <c r="AP84" s="575"/>
      <c r="AQ84" s="532"/>
      <c r="AR84" s="532"/>
      <c r="AS84" s="576"/>
      <c r="AT84" s="532"/>
      <c r="AU84" s="532"/>
      <c r="AV84" s="532"/>
      <c r="AW84" s="573"/>
      <c r="AX84" s="532"/>
      <c r="AY84" s="532"/>
      <c r="AZ84" s="532"/>
      <c r="BA84" s="532"/>
      <c r="BB84" s="532"/>
      <c r="BC84" s="532"/>
      <c r="BD84" s="532"/>
    </row>
    <row r="85" spans="1:56" ht="14.25" customHeight="1">
      <c r="A85" s="532"/>
      <c r="B85" s="532"/>
      <c r="C85" s="571"/>
      <c r="D85" s="532"/>
      <c r="E85" s="532"/>
      <c r="F85" s="532"/>
      <c r="G85" s="532"/>
      <c r="H85" s="532"/>
      <c r="I85" s="554"/>
      <c r="J85" s="532"/>
      <c r="K85" s="532"/>
      <c r="L85" s="532"/>
      <c r="M85" s="554"/>
      <c r="N85" s="532"/>
      <c r="O85" s="532"/>
      <c r="P85" s="532"/>
      <c r="Q85" s="554"/>
      <c r="R85" s="573"/>
      <c r="S85" s="532"/>
      <c r="T85" s="532"/>
      <c r="U85" s="532"/>
      <c r="V85" s="532"/>
      <c r="W85" s="532"/>
      <c r="X85" s="532"/>
      <c r="Y85" s="532"/>
      <c r="Z85" s="532"/>
      <c r="AA85" s="532"/>
      <c r="AB85" s="532"/>
      <c r="AC85" s="532"/>
      <c r="AD85" s="532"/>
      <c r="AE85" s="532"/>
      <c r="AF85" s="532"/>
      <c r="AG85" s="532"/>
      <c r="AH85" s="574"/>
      <c r="AI85" s="532"/>
      <c r="AJ85" s="532"/>
      <c r="AK85" s="532"/>
      <c r="AL85" s="532"/>
      <c r="AM85" s="532"/>
      <c r="AN85" s="532"/>
      <c r="AO85" s="532"/>
      <c r="AP85" s="575"/>
      <c r="AQ85" s="532"/>
      <c r="AR85" s="532"/>
      <c r="AS85" s="576"/>
      <c r="AT85" s="532"/>
      <c r="AU85" s="532"/>
      <c r="AV85" s="532"/>
      <c r="AW85" s="573"/>
      <c r="AX85" s="532"/>
      <c r="AY85" s="532"/>
      <c r="AZ85" s="532"/>
      <c r="BA85" s="532"/>
      <c r="BB85" s="532"/>
      <c r="BC85" s="532"/>
      <c r="BD85" s="532"/>
    </row>
    <row r="86" spans="1:56" ht="14.25" customHeight="1">
      <c r="A86" s="532"/>
      <c r="B86" s="532"/>
      <c r="C86" s="571"/>
      <c r="D86" s="532"/>
      <c r="E86" s="532"/>
      <c r="F86" s="532"/>
      <c r="G86" s="532"/>
      <c r="H86" s="532"/>
      <c r="I86" s="554"/>
      <c r="J86" s="532"/>
      <c r="K86" s="532"/>
      <c r="L86" s="532"/>
      <c r="M86" s="554"/>
      <c r="N86" s="532"/>
      <c r="O86" s="532"/>
      <c r="P86" s="532"/>
      <c r="Q86" s="554"/>
      <c r="R86" s="573"/>
      <c r="S86" s="532"/>
      <c r="T86" s="532"/>
      <c r="U86" s="532"/>
      <c r="V86" s="532"/>
      <c r="W86" s="532"/>
      <c r="X86" s="532"/>
      <c r="Y86" s="532"/>
      <c r="Z86" s="532"/>
      <c r="AA86" s="532"/>
      <c r="AB86" s="532"/>
      <c r="AC86" s="532"/>
      <c r="AD86" s="532"/>
      <c r="AE86" s="532"/>
      <c r="AF86" s="532"/>
      <c r="AG86" s="532"/>
      <c r="AH86" s="574"/>
      <c r="AI86" s="532"/>
      <c r="AJ86" s="532"/>
      <c r="AK86" s="532"/>
      <c r="AL86" s="532"/>
      <c r="AM86" s="532"/>
      <c r="AN86" s="532"/>
      <c r="AO86" s="532"/>
      <c r="AP86" s="575"/>
      <c r="AQ86" s="532"/>
      <c r="AR86" s="532"/>
      <c r="AS86" s="576"/>
      <c r="AT86" s="532"/>
      <c r="AU86" s="532"/>
      <c r="AV86" s="532"/>
      <c r="AW86" s="573"/>
      <c r="AX86" s="532"/>
      <c r="AY86" s="532"/>
      <c r="AZ86" s="532"/>
      <c r="BA86" s="532"/>
      <c r="BB86" s="532"/>
      <c r="BC86" s="532"/>
      <c r="BD86" s="532"/>
    </row>
    <row r="87" spans="1:56" ht="14.25" customHeight="1">
      <c r="A87" s="532"/>
      <c r="B87" s="532"/>
      <c r="C87" s="571"/>
      <c r="D87" s="532"/>
      <c r="E87" s="532"/>
      <c r="F87" s="532"/>
      <c r="G87" s="532"/>
      <c r="H87" s="532"/>
      <c r="I87" s="554"/>
      <c r="J87" s="532"/>
      <c r="K87" s="532"/>
      <c r="L87" s="532"/>
      <c r="M87" s="554"/>
      <c r="N87" s="532"/>
      <c r="O87" s="532"/>
      <c r="P87" s="532"/>
      <c r="Q87" s="554"/>
      <c r="R87" s="573"/>
      <c r="S87" s="532"/>
      <c r="T87" s="532"/>
      <c r="U87" s="532"/>
      <c r="V87" s="532"/>
      <c r="W87" s="532"/>
      <c r="X87" s="532"/>
      <c r="Y87" s="532"/>
      <c r="Z87" s="532"/>
      <c r="AA87" s="532"/>
      <c r="AB87" s="532"/>
      <c r="AC87" s="532"/>
      <c r="AD87" s="532"/>
      <c r="AE87" s="532"/>
      <c r="AF87" s="532"/>
      <c r="AG87" s="532"/>
      <c r="AH87" s="574"/>
      <c r="AI87" s="532"/>
      <c r="AJ87" s="532"/>
      <c r="AK87" s="532"/>
      <c r="AL87" s="532"/>
      <c r="AM87" s="532"/>
      <c r="AN87" s="532"/>
      <c r="AO87" s="532"/>
      <c r="AP87" s="575"/>
      <c r="AQ87" s="532"/>
      <c r="AR87" s="532"/>
      <c r="AS87" s="576"/>
      <c r="AT87" s="532"/>
      <c r="AU87" s="532"/>
      <c r="AV87" s="532"/>
      <c r="AW87" s="573"/>
      <c r="AX87" s="532"/>
      <c r="AY87" s="532"/>
      <c r="AZ87" s="532"/>
      <c r="BA87" s="532"/>
      <c r="BB87" s="532"/>
      <c r="BC87" s="532"/>
      <c r="BD87" s="532"/>
    </row>
    <row r="88" spans="1:56" ht="14.25" customHeight="1">
      <c r="A88" s="532"/>
      <c r="B88" s="532"/>
      <c r="C88" s="571"/>
      <c r="D88" s="532"/>
      <c r="E88" s="532"/>
      <c r="F88" s="532"/>
      <c r="G88" s="532"/>
      <c r="H88" s="532"/>
      <c r="I88" s="554"/>
      <c r="J88" s="532"/>
      <c r="K88" s="532"/>
      <c r="L88" s="532"/>
      <c r="M88" s="554"/>
      <c r="N88" s="532"/>
      <c r="O88" s="532"/>
      <c r="P88" s="532"/>
      <c r="Q88" s="554"/>
      <c r="R88" s="573"/>
      <c r="S88" s="532"/>
      <c r="T88" s="532"/>
      <c r="U88" s="532"/>
      <c r="V88" s="532"/>
      <c r="W88" s="532"/>
      <c r="X88" s="532"/>
      <c r="Y88" s="532"/>
      <c r="Z88" s="532"/>
      <c r="AA88" s="532"/>
      <c r="AB88" s="532"/>
      <c r="AC88" s="532"/>
      <c r="AD88" s="532"/>
      <c r="AE88" s="532"/>
      <c r="AF88" s="532"/>
      <c r="AG88" s="532"/>
      <c r="AH88" s="574"/>
      <c r="AI88" s="532"/>
      <c r="AJ88" s="532"/>
      <c r="AK88" s="532"/>
      <c r="AL88" s="532"/>
      <c r="AM88" s="532"/>
      <c r="AN88" s="532"/>
      <c r="AO88" s="532"/>
      <c r="AP88" s="575"/>
      <c r="AQ88" s="532"/>
      <c r="AR88" s="532"/>
      <c r="AS88" s="576"/>
      <c r="AT88" s="532"/>
      <c r="AU88" s="532"/>
      <c r="AV88" s="532"/>
      <c r="AW88" s="573"/>
      <c r="AX88" s="532"/>
      <c r="AY88" s="532"/>
      <c r="AZ88" s="532"/>
      <c r="BA88" s="532"/>
      <c r="BB88" s="532"/>
      <c r="BC88" s="532"/>
      <c r="BD88" s="532"/>
    </row>
    <row r="89" spans="1:56" ht="14.25" customHeight="1">
      <c r="A89" s="532"/>
      <c r="B89" s="532"/>
      <c r="C89" s="571"/>
      <c r="D89" s="532"/>
      <c r="E89" s="532"/>
      <c r="F89" s="532"/>
      <c r="G89" s="532"/>
      <c r="H89" s="532"/>
      <c r="I89" s="554"/>
      <c r="J89" s="532"/>
      <c r="K89" s="532"/>
      <c r="L89" s="532"/>
      <c r="M89" s="554"/>
      <c r="N89" s="532"/>
      <c r="O89" s="532"/>
      <c r="P89" s="532"/>
      <c r="Q89" s="554"/>
      <c r="R89" s="573"/>
      <c r="S89" s="532"/>
      <c r="T89" s="532"/>
      <c r="U89" s="532"/>
      <c r="V89" s="532"/>
      <c r="W89" s="532"/>
      <c r="X89" s="532"/>
      <c r="Y89" s="532"/>
      <c r="Z89" s="532"/>
      <c r="AA89" s="532"/>
      <c r="AB89" s="532"/>
      <c r="AC89" s="532"/>
      <c r="AD89" s="532"/>
      <c r="AE89" s="532"/>
      <c r="AF89" s="532"/>
      <c r="AG89" s="532"/>
      <c r="AH89" s="574"/>
      <c r="AI89" s="532"/>
      <c r="AJ89" s="532"/>
      <c r="AK89" s="532"/>
      <c r="AL89" s="532"/>
      <c r="AM89" s="532"/>
      <c r="AN89" s="532"/>
      <c r="AO89" s="532"/>
      <c r="AP89" s="532"/>
      <c r="AQ89" s="532"/>
      <c r="AR89" s="532"/>
      <c r="AS89" s="576"/>
      <c r="AT89" s="532"/>
      <c r="AU89" s="532"/>
      <c r="AV89" s="532"/>
      <c r="AW89" s="573"/>
      <c r="AX89" s="532"/>
      <c r="AY89" s="532"/>
      <c r="AZ89" s="532"/>
      <c r="BA89" s="532"/>
      <c r="BB89" s="532"/>
      <c r="BC89" s="532"/>
      <c r="BD89" s="532"/>
    </row>
    <row r="90" spans="1:56" ht="13">
      <c r="I90" s="555"/>
      <c r="M90" s="555"/>
      <c r="Q90" s="555"/>
      <c r="R90" s="577"/>
      <c r="AH90" s="577"/>
      <c r="AW90" s="577"/>
    </row>
    <row r="91" spans="1:56" ht="13">
      <c r="I91" s="555"/>
      <c r="M91" s="555"/>
      <c r="Q91" s="555"/>
      <c r="R91" s="577"/>
      <c r="AH91" s="577"/>
      <c r="AW91" s="577"/>
    </row>
    <row r="92" spans="1:56" ht="13">
      <c r="I92" s="555"/>
      <c r="M92" s="555"/>
      <c r="Q92" s="555"/>
      <c r="R92" s="577"/>
      <c r="AH92" s="577"/>
      <c r="AW92" s="577"/>
    </row>
    <row r="93" spans="1:56" ht="13">
      <c r="I93" s="555"/>
      <c r="M93" s="555"/>
      <c r="Q93" s="555"/>
      <c r="R93" s="577"/>
      <c r="AH93" s="577"/>
      <c r="AW93" s="577"/>
    </row>
    <row r="94" spans="1:56" ht="13">
      <c r="I94" s="555"/>
      <c r="M94" s="555"/>
      <c r="Q94" s="555"/>
      <c r="R94" s="577"/>
      <c r="AH94" s="577"/>
      <c r="AW94" s="577"/>
    </row>
    <row r="95" spans="1:56" ht="13">
      <c r="I95" s="555"/>
      <c r="M95" s="555"/>
      <c r="Q95" s="555"/>
      <c r="R95" s="577"/>
      <c r="AH95" s="577"/>
      <c r="AW95" s="577"/>
    </row>
    <row r="96" spans="1:56" ht="13">
      <c r="I96" s="555"/>
      <c r="M96" s="555"/>
      <c r="Q96" s="555"/>
      <c r="R96" s="577"/>
      <c r="AH96" s="577"/>
      <c r="AW96" s="577"/>
    </row>
    <row r="97" spans="9:49" ht="13">
      <c r="I97" s="555"/>
      <c r="M97" s="555"/>
      <c r="Q97" s="555"/>
      <c r="R97" s="577"/>
      <c r="AH97" s="577"/>
      <c r="AW97" s="577"/>
    </row>
    <row r="98" spans="9:49" ht="13">
      <c r="I98" s="555"/>
      <c r="M98" s="555"/>
      <c r="Q98" s="555"/>
      <c r="R98" s="577"/>
      <c r="AH98" s="577"/>
      <c r="AW98" s="577"/>
    </row>
    <row r="99" spans="9:49" ht="13">
      <c r="I99" s="555"/>
      <c r="M99" s="555"/>
      <c r="Q99" s="555"/>
      <c r="R99" s="577"/>
      <c r="AH99" s="577"/>
      <c r="AW99" s="577"/>
    </row>
    <row r="100" spans="9:49" ht="13">
      <c r="I100" s="555"/>
      <c r="M100" s="555"/>
      <c r="Q100" s="555"/>
      <c r="R100" s="577"/>
      <c r="AH100" s="577"/>
      <c r="AW100" s="577"/>
    </row>
    <row r="101" spans="9:49" ht="13">
      <c r="I101" s="555"/>
      <c r="M101" s="555"/>
      <c r="Q101" s="555"/>
      <c r="R101" s="577"/>
      <c r="AH101" s="577"/>
      <c r="AW101" s="577"/>
    </row>
    <row r="102" spans="9:49" ht="13">
      <c r="I102" s="555"/>
      <c r="M102" s="555"/>
      <c r="Q102" s="555"/>
      <c r="R102" s="577"/>
      <c r="AH102" s="577"/>
      <c r="AW102" s="577"/>
    </row>
    <row r="103" spans="9:49" ht="13">
      <c r="I103" s="555"/>
      <c r="M103" s="555"/>
      <c r="Q103" s="555"/>
      <c r="R103" s="577"/>
      <c r="AH103" s="577"/>
      <c r="AW103" s="577"/>
    </row>
    <row r="104" spans="9:49" ht="13">
      <c r="I104" s="555"/>
      <c r="M104" s="555"/>
      <c r="Q104" s="555"/>
      <c r="R104" s="577"/>
      <c r="AH104" s="577"/>
      <c r="AW104" s="577"/>
    </row>
    <row r="105" spans="9:49" ht="13">
      <c r="I105" s="555"/>
      <c r="M105" s="555"/>
      <c r="Q105" s="555"/>
      <c r="R105" s="577"/>
      <c r="AH105" s="577"/>
      <c r="AW105" s="577"/>
    </row>
    <row r="106" spans="9:49" ht="13">
      <c r="I106" s="555"/>
      <c r="M106" s="555"/>
      <c r="Q106" s="555"/>
      <c r="R106" s="577"/>
      <c r="AH106" s="577"/>
      <c r="AW106" s="577"/>
    </row>
    <row r="107" spans="9:49" ht="13">
      <c r="I107" s="555"/>
      <c r="M107" s="555"/>
      <c r="Q107" s="555"/>
      <c r="R107" s="577"/>
      <c r="AH107" s="577"/>
      <c r="AW107" s="577"/>
    </row>
    <row r="108" spans="9:49" ht="13">
      <c r="I108" s="555"/>
      <c r="M108" s="555"/>
      <c r="Q108" s="555"/>
      <c r="R108" s="577"/>
      <c r="AH108" s="577"/>
      <c r="AW108" s="577"/>
    </row>
    <row r="109" spans="9:49" ht="13">
      <c r="I109" s="555"/>
      <c r="M109" s="555"/>
      <c r="Q109" s="555"/>
      <c r="R109" s="577"/>
      <c r="AH109" s="577"/>
      <c r="AW109" s="577"/>
    </row>
    <row r="110" spans="9:49" ht="13">
      <c r="I110" s="555"/>
      <c r="M110" s="555"/>
      <c r="Q110" s="555"/>
      <c r="R110" s="577"/>
      <c r="AH110" s="577"/>
      <c r="AW110" s="577"/>
    </row>
    <row r="111" spans="9:49" ht="13">
      <c r="I111" s="555"/>
      <c r="M111" s="555"/>
      <c r="Q111" s="555"/>
      <c r="R111" s="577"/>
      <c r="AH111" s="577"/>
      <c r="AW111" s="577"/>
    </row>
    <row r="112" spans="9:49" ht="13">
      <c r="I112" s="555"/>
      <c r="M112" s="555"/>
      <c r="Q112" s="555"/>
      <c r="R112" s="577"/>
      <c r="AH112" s="577"/>
      <c r="AW112" s="577"/>
    </row>
    <row r="113" spans="9:49" ht="13">
      <c r="I113" s="555"/>
      <c r="M113" s="555"/>
      <c r="Q113" s="555"/>
      <c r="R113" s="577"/>
      <c r="AH113" s="577"/>
      <c r="AW113" s="577"/>
    </row>
    <row r="114" spans="9:49" ht="13">
      <c r="I114" s="555"/>
      <c r="M114" s="555"/>
      <c r="Q114" s="555"/>
      <c r="R114" s="577"/>
      <c r="AH114" s="577"/>
      <c r="AW114" s="577"/>
    </row>
    <row r="115" spans="9:49" ht="13">
      <c r="I115" s="555"/>
      <c r="M115" s="555"/>
      <c r="Q115" s="555"/>
      <c r="R115" s="577"/>
      <c r="AH115" s="577"/>
      <c r="AW115" s="577"/>
    </row>
    <row r="116" spans="9:49" ht="13">
      <c r="I116" s="555"/>
      <c r="M116" s="555"/>
      <c r="Q116" s="555"/>
      <c r="R116" s="577"/>
      <c r="AH116" s="577"/>
      <c r="AW116" s="577"/>
    </row>
    <row r="117" spans="9:49" ht="13">
      <c r="I117" s="555"/>
      <c r="M117" s="555"/>
      <c r="Q117" s="555"/>
      <c r="R117" s="577"/>
      <c r="AH117" s="577"/>
      <c r="AW117" s="577"/>
    </row>
    <row r="118" spans="9:49" ht="13">
      <c r="I118" s="555"/>
      <c r="M118" s="555"/>
      <c r="Q118" s="555"/>
      <c r="R118" s="577"/>
      <c r="AH118" s="577"/>
      <c r="AW118" s="577"/>
    </row>
    <row r="119" spans="9:49" ht="13">
      <c r="I119" s="555"/>
      <c r="M119" s="555"/>
      <c r="Q119" s="555"/>
      <c r="R119" s="577"/>
      <c r="AH119" s="577"/>
      <c r="AW119" s="577"/>
    </row>
    <row r="120" spans="9:49" ht="13">
      <c r="I120" s="555"/>
      <c r="M120" s="555"/>
      <c r="Q120" s="555"/>
      <c r="R120" s="577"/>
      <c r="AH120" s="577"/>
      <c r="AW120" s="577"/>
    </row>
    <row r="121" spans="9:49" ht="13">
      <c r="I121" s="555"/>
      <c r="M121" s="555"/>
      <c r="Q121" s="555"/>
      <c r="R121" s="577"/>
      <c r="AH121" s="577"/>
      <c r="AW121" s="577"/>
    </row>
    <row r="122" spans="9:49" ht="13">
      <c r="I122" s="555"/>
      <c r="M122" s="555"/>
      <c r="Q122" s="555"/>
      <c r="R122" s="577"/>
      <c r="AH122" s="577"/>
      <c r="AW122" s="577"/>
    </row>
    <row r="123" spans="9:49" ht="13">
      <c r="I123" s="555"/>
      <c r="M123" s="555"/>
      <c r="Q123" s="555"/>
      <c r="R123" s="577"/>
      <c r="AH123" s="577"/>
      <c r="AW123" s="577"/>
    </row>
    <row r="124" spans="9:49" ht="13">
      <c r="I124" s="555"/>
      <c r="M124" s="555"/>
      <c r="Q124" s="555"/>
      <c r="R124" s="577"/>
      <c r="AH124" s="577"/>
      <c r="AW124" s="577"/>
    </row>
    <row r="125" spans="9:49" ht="13">
      <c r="I125" s="555"/>
      <c r="M125" s="555"/>
      <c r="Q125" s="555"/>
      <c r="R125" s="577"/>
      <c r="AH125" s="577"/>
      <c r="AW125" s="577"/>
    </row>
    <row r="126" spans="9:49" ht="13">
      <c r="I126" s="555"/>
      <c r="M126" s="555"/>
      <c r="Q126" s="555"/>
      <c r="R126" s="577"/>
      <c r="AH126" s="577"/>
      <c r="AW126" s="577"/>
    </row>
    <row r="127" spans="9:49" ht="13">
      <c r="I127" s="555"/>
      <c r="M127" s="555"/>
      <c r="Q127" s="555"/>
      <c r="R127" s="577"/>
      <c r="AH127" s="577"/>
      <c r="AW127" s="577"/>
    </row>
    <row r="128" spans="9:49" ht="13">
      <c r="I128" s="555"/>
      <c r="M128" s="555"/>
      <c r="Q128" s="555"/>
      <c r="R128" s="577"/>
      <c r="AH128" s="577"/>
      <c r="AW128" s="577"/>
    </row>
    <row r="129" spans="9:49" ht="13">
      <c r="I129" s="555"/>
      <c r="M129" s="555"/>
      <c r="Q129" s="555"/>
      <c r="R129" s="577"/>
      <c r="AH129" s="577"/>
      <c r="AW129" s="577"/>
    </row>
    <row r="130" spans="9:49" ht="13">
      <c r="I130" s="555"/>
      <c r="M130" s="555"/>
      <c r="Q130" s="555"/>
      <c r="R130" s="577"/>
      <c r="AH130" s="577"/>
      <c r="AW130" s="577"/>
    </row>
    <row r="131" spans="9:49" ht="13">
      <c r="I131" s="555"/>
      <c r="M131" s="555"/>
      <c r="Q131" s="555"/>
      <c r="R131" s="577"/>
      <c r="AH131" s="577"/>
      <c r="AW131" s="577"/>
    </row>
    <row r="132" spans="9:49" ht="13">
      <c r="I132" s="555"/>
      <c r="M132" s="555"/>
      <c r="Q132" s="555"/>
      <c r="R132" s="577"/>
      <c r="AH132" s="577"/>
      <c r="AW132" s="577"/>
    </row>
    <row r="133" spans="9:49" ht="13">
      <c r="I133" s="555"/>
      <c r="M133" s="555"/>
      <c r="Q133" s="555"/>
      <c r="R133" s="577"/>
      <c r="AH133" s="577"/>
      <c r="AW133" s="577"/>
    </row>
    <row r="134" spans="9:49" ht="13">
      <c r="I134" s="555"/>
      <c r="M134" s="555"/>
      <c r="Q134" s="555"/>
      <c r="R134" s="577"/>
      <c r="AH134" s="577"/>
      <c r="AW134" s="577"/>
    </row>
    <row r="135" spans="9:49" ht="13">
      <c r="I135" s="555"/>
      <c r="M135" s="555"/>
      <c r="Q135" s="555"/>
      <c r="R135" s="577"/>
      <c r="AH135" s="577"/>
      <c r="AW135" s="577"/>
    </row>
    <row r="136" spans="9:49" ht="13">
      <c r="I136" s="555"/>
      <c r="M136" s="555"/>
      <c r="Q136" s="555"/>
      <c r="R136" s="577"/>
      <c r="AH136" s="577"/>
      <c r="AW136" s="577"/>
    </row>
    <row r="137" spans="9:49" ht="13">
      <c r="I137" s="555"/>
      <c r="M137" s="555"/>
      <c r="Q137" s="555"/>
      <c r="R137" s="577"/>
      <c r="AH137" s="577"/>
      <c r="AW137" s="577"/>
    </row>
    <row r="138" spans="9:49" ht="13">
      <c r="I138" s="555"/>
      <c r="M138" s="555"/>
      <c r="Q138" s="555"/>
      <c r="R138" s="577"/>
      <c r="AH138" s="577"/>
      <c r="AW138" s="577"/>
    </row>
    <row r="139" spans="9:49" ht="13">
      <c r="I139" s="555"/>
      <c r="M139" s="555"/>
      <c r="Q139" s="555"/>
      <c r="R139" s="577"/>
      <c r="AH139" s="577"/>
      <c r="AW139" s="577"/>
    </row>
    <row r="140" spans="9:49" ht="13">
      <c r="I140" s="555"/>
      <c r="M140" s="555"/>
      <c r="Q140" s="555"/>
      <c r="R140" s="577"/>
      <c r="AH140" s="577"/>
      <c r="AW140" s="577"/>
    </row>
    <row r="141" spans="9:49" ht="13">
      <c r="I141" s="555"/>
      <c r="M141" s="555"/>
      <c r="Q141" s="555"/>
      <c r="R141" s="577"/>
      <c r="AH141" s="577"/>
      <c r="AW141" s="577"/>
    </row>
    <row r="142" spans="9:49" ht="13">
      <c r="I142" s="555"/>
      <c r="M142" s="555"/>
      <c r="Q142" s="555"/>
      <c r="R142" s="577"/>
      <c r="AH142" s="577"/>
      <c r="AW142" s="577"/>
    </row>
    <row r="143" spans="9:49" ht="13">
      <c r="I143" s="555"/>
      <c r="M143" s="555"/>
      <c r="Q143" s="555"/>
      <c r="R143" s="577"/>
      <c r="AH143" s="577"/>
      <c r="AW143" s="577"/>
    </row>
    <row r="144" spans="9:49" ht="13">
      <c r="I144" s="555"/>
      <c r="M144" s="555"/>
      <c r="Q144" s="555"/>
      <c r="R144" s="577"/>
      <c r="AH144" s="577"/>
      <c r="AW144" s="577"/>
    </row>
    <row r="145" spans="9:49" ht="13">
      <c r="I145" s="555"/>
      <c r="M145" s="555"/>
      <c r="Q145" s="555"/>
      <c r="R145" s="577"/>
      <c r="AH145" s="577"/>
      <c r="AW145" s="577"/>
    </row>
    <row r="146" spans="9:49" ht="13">
      <c r="I146" s="555"/>
      <c r="M146" s="555"/>
      <c r="Q146" s="555"/>
      <c r="R146" s="577"/>
      <c r="AH146" s="577"/>
      <c r="AW146" s="577"/>
    </row>
    <row r="147" spans="9:49" ht="13">
      <c r="I147" s="555"/>
      <c r="M147" s="555"/>
      <c r="Q147" s="555"/>
      <c r="R147" s="577"/>
      <c r="AH147" s="577"/>
      <c r="AW147" s="577"/>
    </row>
    <row r="148" spans="9:49" ht="13">
      <c r="I148" s="555"/>
      <c r="M148" s="555"/>
      <c r="Q148" s="555"/>
      <c r="R148" s="577"/>
      <c r="AH148" s="577"/>
      <c r="AW148" s="577"/>
    </row>
    <row r="149" spans="9:49" ht="13">
      <c r="I149" s="555"/>
      <c r="M149" s="555"/>
      <c r="Q149" s="555"/>
      <c r="R149" s="577"/>
      <c r="AH149" s="577"/>
      <c r="AW149" s="577"/>
    </row>
    <row r="150" spans="9:49" ht="13">
      <c r="I150" s="555"/>
      <c r="M150" s="555"/>
      <c r="Q150" s="555"/>
      <c r="R150" s="577"/>
      <c r="AH150" s="577"/>
      <c r="AW150" s="577"/>
    </row>
    <row r="151" spans="9:49" ht="13">
      <c r="I151" s="555"/>
      <c r="M151" s="555"/>
      <c r="Q151" s="555"/>
      <c r="R151" s="577"/>
      <c r="AH151" s="577"/>
      <c r="AW151" s="577"/>
    </row>
    <row r="152" spans="9:49" ht="13">
      <c r="I152" s="555"/>
      <c r="M152" s="555"/>
      <c r="Q152" s="555"/>
      <c r="R152" s="577"/>
      <c r="AH152" s="577"/>
      <c r="AW152" s="577"/>
    </row>
    <row r="153" spans="9:49" ht="13">
      <c r="I153" s="555"/>
      <c r="M153" s="555"/>
      <c r="Q153" s="555"/>
      <c r="R153" s="577"/>
      <c r="AH153" s="577"/>
      <c r="AW153" s="577"/>
    </row>
    <row r="154" spans="9:49" ht="13">
      <c r="I154" s="555"/>
      <c r="M154" s="555"/>
      <c r="Q154" s="555"/>
      <c r="R154" s="577"/>
      <c r="AH154" s="577"/>
      <c r="AW154" s="577"/>
    </row>
    <row r="155" spans="9:49" ht="13">
      <c r="I155" s="555"/>
      <c r="M155" s="555"/>
      <c r="Q155" s="555"/>
      <c r="R155" s="577"/>
      <c r="AH155" s="577"/>
      <c r="AW155" s="577"/>
    </row>
    <row r="156" spans="9:49" ht="13">
      <c r="I156" s="555"/>
      <c r="M156" s="555"/>
      <c r="Q156" s="555"/>
      <c r="R156" s="577"/>
      <c r="AH156" s="577"/>
      <c r="AW156" s="577"/>
    </row>
    <row r="157" spans="9:49" ht="13">
      <c r="I157" s="555"/>
      <c r="M157" s="555"/>
      <c r="Q157" s="555"/>
      <c r="R157" s="577"/>
      <c r="AH157" s="577"/>
      <c r="AW157" s="577"/>
    </row>
    <row r="158" spans="9:49" ht="13">
      <c r="I158" s="555"/>
      <c r="M158" s="555"/>
      <c r="Q158" s="555"/>
      <c r="R158" s="577"/>
      <c r="AH158" s="577"/>
      <c r="AW158" s="577"/>
    </row>
    <row r="159" spans="9:49" ht="13">
      <c r="I159" s="555"/>
      <c r="M159" s="555"/>
      <c r="Q159" s="555"/>
      <c r="R159" s="577"/>
      <c r="AH159" s="577"/>
      <c r="AW159" s="577"/>
    </row>
    <row r="160" spans="9:49" ht="13">
      <c r="I160" s="555"/>
      <c r="M160" s="555"/>
      <c r="Q160" s="555"/>
      <c r="R160" s="577"/>
      <c r="AH160" s="577"/>
      <c r="AW160" s="577"/>
    </row>
    <row r="161" spans="9:49" ht="13">
      <c r="I161" s="555"/>
      <c r="M161" s="555"/>
      <c r="Q161" s="555"/>
      <c r="R161" s="577"/>
      <c r="AH161" s="577"/>
      <c r="AW161" s="577"/>
    </row>
    <row r="162" spans="9:49" ht="13">
      <c r="I162" s="555"/>
      <c r="M162" s="555"/>
      <c r="Q162" s="555"/>
      <c r="R162" s="577"/>
      <c r="AH162" s="577"/>
      <c r="AW162" s="577"/>
    </row>
    <row r="163" spans="9:49" ht="13">
      <c r="I163" s="555"/>
      <c r="M163" s="555"/>
      <c r="Q163" s="555"/>
      <c r="R163" s="577"/>
      <c r="AH163" s="577"/>
      <c r="AW163" s="577"/>
    </row>
    <row r="164" spans="9:49" ht="13">
      <c r="I164" s="555"/>
      <c r="M164" s="555"/>
      <c r="Q164" s="555"/>
      <c r="R164" s="577"/>
      <c r="AH164" s="577"/>
      <c r="AW164" s="577"/>
    </row>
    <row r="165" spans="9:49" ht="13">
      <c r="I165" s="555"/>
      <c r="M165" s="555"/>
      <c r="Q165" s="555"/>
      <c r="R165" s="577"/>
      <c r="AH165" s="577"/>
      <c r="AW165" s="577"/>
    </row>
    <row r="166" spans="9:49" ht="13">
      <c r="I166" s="555"/>
      <c r="M166" s="555"/>
      <c r="Q166" s="555"/>
      <c r="R166" s="577"/>
      <c r="AH166" s="577"/>
      <c r="AW166" s="577"/>
    </row>
    <row r="167" spans="9:49" ht="13">
      <c r="I167" s="555"/>
      <c r="M167" s="555"/>
      <c r="Q167" s="555"/>
      <c r="R167" s="577"/>
      <c r="AH167" s="577"/>
      <c r="AW167" s="577"/>
    </row>
    <row r="168" spans="9:49" ht="13">
      <c r="I168" s="555"/>
      <c r="M168" s="555"/>
      <c r="Q168" s="555"/>
      <c r="R168" s="577"/>
      <c r="AH168" s="577"/>
      <c r="AW168" s="577"/>
    </row>
    <row r="169" spans="9:49" ht="13">
      <c r="I169" s="555"/>
      <c r="M169" s="555"/>
      <c r="Q169" s="555"/>
      <c r="R169" s="577"/>
      <c r="AH169" s="577"/>
      <c r="AW169" s="577"/>
    </row>
    <row r="170" spans="9:49" ht="13">
      <c r="I170" s="555"/>
      <c r="M170" s="555"/>
      <c r="Q170" s="555"/>
      <c r="R170" s="577"/>
      <c r="AH170" s="577"/>
      <c r="AW170" s="577"/>
    </row>
    <row r="171" spans="9:49" ht="13">
      <c r="I171" s="555"/>
      <c r="M171" s="555"/>
      <c r="Q171" s="555"/>
      <c r="R171" s="577"/>
      <c r="AH171" s="577"/>
      <c r="AW171" s="577"/>
    </row>
    <row r="172" spans="9:49" ht="13">
      <c r="I172" s="555"/>
      <c r="M172" s="555"/>
      <c r="Q172" s="555"/>
      <c r="R172" s="577"/>
      <c r="AH172" s="577"/>
      <c r="AW172" s="577"/>
    </row>
    <row r="173" spans="9:49" ht="13">
      <c r="I173" s="555"/>
      <c r="M173" s="555"/>
      <c r="Q173" s="555"/>
      <c r="R173" s="577"/>
      <c r="AH173" s="577"/>
      <c r="AW173" s="577"/>
    </row>
    <row r="174" spans="9:49" ht="13">
      <c r="I174" s="555"/>
      <c r="M174" s="555"/>
      <c r="Q174" s="555"/>
      <c r="R174" s="577"/>
      <c r="AH174" s="577"/>
      <c r="AW174" s="577"/>
    </row>
    <row r="175" spans="9:49" ht="13">
      <c r="I175" s="555"/>
      <c r="M175" s="555"/>
      <c r="Q175" s="555"/>
      <c r="R175" s="577"/>
      <c r="AH175" s="577"/>
      <c r="AW175" s="577"/>
    </row>
    <row r="176" spans="9:49" ht="13">
      <c r="I176" s="555"/>
      <c r="M176" s="555"/>
      <c r="Q176" s="555"/>
      <c r="R176" s="577"/>
      <c r="AH176" s="577"/>
      <c r="AW176" s="577"/>
    </row>
    <row r="177" spans="9:49" ht="13">
      <c r="I177" s="555"/>
      <c r="M177" s="555"/>
      <c r="Q177" s="555"/>
      <c r="R177" s="577"/>
      <c r="AH177" s="577"/>
      <c r="AW177" s="577"/>
    </row>
    <row r="178" spans="9:49" ht="13">
      <c r="I178" s="555"/>
      <c r="M178" s="555"/>
      <c r="Q178" s="555"/>
      <c r="R178" s="577"/>
      <c r="AH178" s="577"/>
      <c r="AW178" s="577"/>
    </row>
    <row r="179" spans="9:49" ht="13">
      <c r="I179" s="555"/>
      <c r="M179" s="555"/>
      <c r="Q179" s="555"/>
      <c r="R179" s="577"/>
      <c r="AH179" s="577"/>
      <c r="AW179" s="577"/>
    </row>
    <row r="180" spans="9:49" ht="13">
      <c r="I180" s="555"/>
      <c r="M180" s="555"/>
      <c r="Q180" s="555"/>
      <c r="R180" s="577"/>
      <c r="AH180" s="577"/>
      <c r="AW180" s="577"/>
    </row>
    <row r="181" spans="9:49" ht="13">
      <c r="I181" s="555"/>
      <c r="M181" s="555"/>
      <c r="Q181" s="555"/>
      <c r="R181" s="577"/>
      <c r="AH181" s="577"/>
      <c r="AW181" s="577"/>
    </row>
    <row r="182" spans="9:49" ht="13">
      <c r="I182" s="555"/>
      <c r="M182" s="555"/>
      <c r="Q182" s="555"/>
      <c r="R182" s="577"/>
      <c r="AH182" s="577"/>
      <c r="AW182" s="577"/>
    </row>
    <row r="183" spans="9:49" ht="13">
      <c r="I183" s="555"/>
      <c r="M183" s="555"/>
      <c r="Q183" s="555"/>
      <c r="R183" s="577"/>
      <c r="AH183" s="577"/>
      <c r="AW183" s="577"/>
    </row>
    <row r="184" spans="9:49" ht="13">
      <c r="I184" s="555"/>
      <c r="M184" s="555"/>
      <c r="Q184" s="555"/>
      <c r="R184" s="577"/>
      <c r="AH184" s="577"/>
      <c r="AW184" s="577"/>
    </row>
    <row r="185" spans="9:49" ht="13">
      <c r="I185" s="555"/>
      <c r="M185" s="555"/>
      <c r="Q185" s="555"/>
      <c r="R185" s="577"/>
      <c r="AH185" s="577"/>
      <c r="AW185" s="577"/>
    </row>
    <row r="186" spans="9:49" ht="13">
      <c r="I186" s="555"/>
      <c r="M186" s="555"/>
      <c r="Q186" s="555"/>
      <c r="R186" s="577"/>
      <c r="AH186" s="577"/>
      <c r="AW186" s="577"/>
    </row>
    <row r="187" spans="9:49" ht="13">
      <c r="I187" s="555"/>
      <c r="M187" s="555"/>
      <c r="Q187" s="555"/>
      <c r="R187" s="577"/>
      <c r="AH187" s="577"/>
      <c r="AW187" s="577"/>
    </row>
    <row r="188" spans="9:49" ht="13">
      <c r="I188" s="555"/>
      <c r="M188" s="555"/>
      <c r="Q188" s="555"/>
      <c r="R188" s="577"/>
      <c r="AH188" s="577"/>
      <c r="AW188" s="577"/>
    </row>
    <row r="189" spans="9:49" ht="13">
      <c r="I189" s="555"/>
      <c r="M189" s="555"/>
      <c r="Q189" s="555"/>
      <c r="R189" s="577"/>
      <c r="AH189" s="577"/>
      <c r="AW189" s="577"/>
    </row>
    <row r="190" spans="9:49" ht="13">
      <c r="I190" s="555"/>
      <c r="M190" s="555"/>
      <c r="Q190" s="555"/>
      <c r="R190" s="577"/>
      <c r="AH190" s="577"/>
      <c r="AW190" s="577"/>
    </row>
    <row r="191" spans="9:49" ht="13">
      <c r="I191" s="555"/>
      <c r="M191" s="555"/>
      <c r="Q191" s="555"/>
      <c r="R191" s="577"/>
      <c r="AH191" s="577"/>
      <c r="AW191" s="577"/>
    </row>
    <row r="192" spans="9:49" ht="13">
      <c r="I192" s="555"/>
      <c r="M192" s="555"/>
      <c r="Q192" s="555"/>
      <c r="R192" s="577"/>
      <c r="AH192" s="577"/>
      <c r="AW192" s="577"/>
    </row>
    <row r="193" spans="9:49" ht="13">
      <c r="I193" s="555"/>
      <c r="M193" s="555"/>
      <c r="Q193" s="555"/>
      <c r="R193" s="577"/>
      <c r="AH193" s="577"/>
      <c r="AW193" s="577"/>
    </row>
    <row r="194" spans="9:49" ht="13">
      <c r="I194" s="555"/>
      <c r="M194" s="555"/>
      <c r="Q194" s="555"/>
      <c r="R194" s="577"/>
      <c r="AH194" s="577"/>
      <c r="AW194" s="577"/>
    </row>
    <row r="195" spans="9:49" ht="13">
      <c r="I195" s="555"/>
      <c r="M195" s="555"/>
      <c r="Q195" s="555"/>
      <c r="R195" s="577"/>
      <c r="AH195" s="577"/>
      <c r="AW195" s="577"/>
    </row>
    <row r="196" spans="9:49" ht="13">
      <c r="I196" s="555"/>
      <c r="M196" s="555"/>
      <c r="Q196" s="555"/>
      <c r="R196" s="577"/>
      <c r="AH196" s="577"/>
      <c r="AW196" s="577"/>
    </row>
    <row r="197" spans="9:49" ht="13">
      <c r="I197" s="555"/>
      <c r="M197" s="555"/>
      <c r="Q197" s="555"/>
      <c r="R197" s="577"/>
      <c r="AH197" s="577"/>
      <c r="AW197" s="577"/>
    </row>
    <row r="198" spans="9:49" ht="13">
      <c r="I198" s="555"/>
      <c r="M198" s="555"/>
      <c r="Q198" s="555"/>
      <c r="R198" s="577"/>
      <c r="AH198" s="577"/>
      <c r="AW198" s="577"/>
    </row>
    <row r="199" spans="9:49" ht="13">
      <c r="I199" s="555"/>
      <c r="M199" s="555"/>
      <c r="Q199" s="555"/>
      <c r="R199" s="577"/>
      <c r="AH199" s="577"/>
      <c r="AW199" s="577"/>
    </row>
    <row r="200" spans="9:49" ht="13">
      <c r="I200" s="555"/>
      <c r="M200" s="555"/>
      <c r="Q200" s="555"/>
      <c r="R200" s="577"/>
      <c r="AH200" s="577"/>
      <c r="AW200" s="577"/>
    </row>
    <row r="201" spans="9:49" ht="13">
      <c r="I201" s="555"/>
      <c r="M201" s="555"/>
      <c r="Q201" s="555"/>
      <c r="R201" s="577"/>
      <c r="AH201" s="577"/>
      <c r="AW201" s="577"/>
    </row>
    <row r="202" spans="9:49" ht="13">
      <c r="I202" s="555"/>
      <c r="M202" s="555"/>
      <c r="Q202" s="555"/>
      <c r="R202" s="577"/>
      <c r="AH202" s="577"/>
      <c r="AW202" s="577"/>
    </row>
    <row r="203" spans="9:49" ht="13">
      <c r="I203" s="555"/>
      <c r="M203" s="555"/>
      <c r="Q203" s="555"/>
      <c r="R203" s="577"/>
      <c r="AH203" s="577"/>
      <c r="AW203" s="577"/>
    </row>
    <row r="204" spans="9:49" ht="13">
      <c r="I204" s="555"/>
      <c r="M204" s="555"/>
      <c r="Q204" s="555"/>
      <c r="R204" s="577"/>
      <c r="AH204" s="577"/>
      <c r="AW204" s="577"/>
    </row>
    <row r="205" spans="9:49" ht="13">
      <c r="I205" s="555"/>
      <c r="M205" s="555"/>
      <c r="Q205" s="555"/>
      <c r="R205" s="577"/>
      <c r="AH205" s="577"/>
      <c r="AW205" s="577"/>
    </row>
    <row r="206" spans="9:49" ht="13">
      <c r="I206" s="555"/>
      <c r="M206" s="555"/>
      <c r="Q206" s="555"/>
      <c r="R206" s="577"/>
      <c r="AH206" s="577"/>
      <c r="AW206" s="577"/>
    </row>
    <row r="207" spans="9:49" ht="13">
      <c r="I207" s="555"/>
      <c r="M207" s="555"/>
      <c r="Q207" s="555"/>
      <c r="R207" s="577"/>
      <c r="AH207" s="577"/>
      <c r="AW207" s="577"/>
    </row>
    <row r="208" spans="9:49" ht="13">
      <c r="I208" s="555"/>
      <c r="M208" s="555"/>
      <c r="Q208" s="555"/>
      <c r="R208" s="577"/>
      <c r="AH208" s="577"/>
      <c r="AW208" s="577"/>
    </row>
    <row r="209" spans="9:49" ht="13">
      <c r="I209" s="555"/>
      <c r="M209" s="555"/>
      <c r="Q209" s="555"/>
      <c r="R209" s="577"/>
      <c r="AH209" s="577"/>
      <c r="AW209" s="577"/>
    </row>
    <row r="210" spans="9:49" ht="13">
      <c r="I210" s="555"/>
      <c r="M210" s="555"/>
      <c r="Q210" s="555"/>
      <c r="R210" s="577"/>
      <c r="AH210" s="577"/>
      <c r="AW210" s="577"/>
    </row>
    <row r="211" spans="9:49" ht="13">
      <c r="I211" s="555"/>
      <c r="M211" s="555"/>
      <c r="Q211" s="555"/>
      <c r="R211" s="577"/>
      <c r="AH211" s="577"/>
      <c r="AW211" s="577"/>
    </row>
    <row r="212" spans="9:49" ht="13">
      <c r="I212" s="555"/>
      <c r="M212" s="555"/>
      <c r="Q212" s="555"/>
      <c r="R212" s="577"/>
      <c r="AH212" s="577"/>
      <c r="AW212" s="577"/>
    </row>
    <row r="213" spans="9:49" ht="13">
      <c r="I213" s="555"/>
      <c r="M213" s="555"/>
      <c r="Q213" s="555"/>
      <c r="R213" s="577"/>
      <c r="AH213" s="577"/>
      <c r="AW213" s="577"/>
    </row>
    <row r="214" spans="9:49" ht="13">
      <c r="I214" s="555"/>
      <c r="M214" s="555"/>
      <c r="Q214" s="555"/>
      <c r="R214" s="577"/>
      <c r="AH214" s="577"/>
      <c r="AW214" s="577"/>
    </row>
    <row r="215" spans="9:49" ht="13">
      <c r="I215" s="555"/>
      <c r="M215" s="555"/>
      <c r="Q215" s="555"/>
      <c r="R215" s="577"/>
      <c r="AH215" s="577"/>
      <c r="AW215" s="577"/>
    </row>
    <row r="216" spans="9:49" ht="13">
      <c r="I216" s="555"/>
      <c r="M216" s="555"/>
      <c r="Q216" s="555"/>
      <c r="R216" s="577"/>
      <c r="AH216" s="577"/>
      <c r="AW216" s="577"/>
    </row>
    <row r="217" spans="9:49" ht="13">
      <c r="I217" s="555"/>
      <c r="M217" s="555"/>
      <c r="Q217" s="555"/>
      <c r="R217" s="577"/>
      <c r="AH217" s="577"/>
      <c r="AW217" s="577"/>
    </row>
    <row r="218" spans="9:49" ht="13">
      <c r="I218" s="555"/>
      <c r="M218" s="555"/>
      <c r="Q218" s="555"/>
      <c r="R218" s="577"/>
      <c r="AH218" s="577"/>
      <c r="AW218" s="577"/>
    </row>
    <row r="219" spans="9:49" ht="13">
      <c r="I219" s="555"/>
      <c r="M219" s="555"/>
      <c r="Q219" s="555"/>
      <c r="R219" s="577"/>
      <c r="AH219" s="577"/>
      <c r="AW219" s="577"/>
    </row>
    <row r="220" spans="9:49" ht="13">
      <c r="I220" s="555"/>
      <c r="M220" s="555"/>
      <c r="Q220" s="555"/>
      <c r="R220" s="577"/>
      <c r="AH220" s="577"/>
      <c r="AW220" s="577"/>
    </row>
    <row r="221" spans="9:49" ht="13">
      <c r="I221" s="555"/>
      <c r="M221" s="555"/>
      <c r="Q221" s="555"/>
      <c r="R221" s="577"/>
      <c r="AH221" s="577"/>
      <c r="AW221" s="577"/>
    </row>
    <row r="222" spans="9:49" ht="13">
      <c r="I222" s="555"/>
      <c r="M222" s="555"/>
      <c r="Q222" s="555"/>
      <c r="R222" s="577"/>
      <c r="AH222" s="577"/>
      <c r="AW222" s="577"/>
    </row>
    <row r="223" spans="9:49" ht="13">
      <c r="I223" s="555"/>
      <c r="M223" s="555"/>
      <c r="Q223" s="555"/>
      <c r="R223" s="577"/>
      <c r="AH223" s="577"/>
      <c r="AW223" s="577"/>
    </row>
    <row r="224" spans="9:49" ht="13">
      <c r="I224" s="555"/>
      <c r="M224" s="555"/>
      <c r="Q224" s="555"/>
      <c r="R224" s="577"/>
      <c r="AH224" s="577"/>
      <c r="AW224" s="577"/>
    </row>
    <row r="225" spans="9:49" ht="13">
      <c r="I225" s="555"/>
      <c r="M225" s="555"/>
      <c r="Q225" s="555"/>
      <c r="R225" s="577"/>
      <c r="AH225" s="577"/>
      <c r="AW225" s="577"/>
    </row>
    <row r="226" spans="9:49" ht="13">
      <c r="I226" s="555"/>
      <c r="M226" s="555"/>
      <c r="Q226" s="555"/>
      <c r="R226" s="577"/>
      <c r="AH226" s="577"/>
      <c r="AW226" s="577"/>
    </row>
    <row r="227" spans="9:49" ht="13">
      <c r="I227" s="555"/>
      <c r="M227" s="555"/>
      <c r="Q227" s="555"/>
      <c r="R227" s="577"/>
      <c r="AH227" s="577"/>
      <c r="AW227" s="577"/>
    </row>
    <row r="228" spans="9:49" ht="13">
      <c r="I228" s="555"/>
      <c r="M228" s="555"/>
      <c r="Q228" s="555"/>
      <c r="R228" s="577"/>
      <c r="AH228" s="577"/>
      <c r="AW228" s="577"/>
    </row>
    <row r="229" spans="9:49" ht="13">
      <c r="I229" s="555"/>
      <c r="M229" s="555"/>
      <c r="Q229" s="555"/>
      <c r="R229" s="577"/>
      <c r="AH229" s="577"/>
      <c r="AW229" s="577"/>
    </row>
    <row r="230" spans="9:49" ht="13">
      <c r="I230" s="555"/>
      <c r="M230" s="555"/>
      <c r="Q230" s="555"/>
      <c r="R230" s="577"/>
      <c r="AH230" s="577"/>
      <c r="AW230" s="577"/>
    </row>
    <row r="231" spans="9:49" ht="13">
      <c r="I231" s="555"/>
      <c r="M231" s="555"/>
      <c r="Q231" s="555"/>
      <c r="R231" s="577"/>
      <c r="AH231" s="577"/>
      <c r="AW231" s="577"/>
    </row>
    <row r="232" spans="9:49" ht="13">
      <c r="I232" s="555"/>
      <c r="M232" s="555"/>
      <c r="Q232" s="555"/>
      <c r="R232" s="577"/>
      <c r="AH232" s="577"/>
      <c r="AW232" s="577"/>
    </row>
    <row r="233" spans="9:49" ht="13">
      <c r="I233" s="555"/>
      <c r="M233" s="555"/>
      <c r="Q233" s="555"/>
      <c r="R233" s="577"/>
      <c r="AH233" s="577"/>
      <c r="AW233" s="577"/>
    </row>
    <row r="234" spans="9:49" ht="13">
      <c r="I234" s="555"/>
      <c r="M234" s="555"/>
      <c r="Q234" s="555"/>
      <c r="R234" s="577"/>
      <c r="AH234" s="577"/>
      <c r="AW234" s="577"/>
    </row>
    <row r="235" spans="9:49" ht="13">
      <c r="I235" s="555"/>
      <c r="M235" s="555"/>
      <c r="Q235" s="555"/>
      <c r="R235" s="577"/>
      <c r="AH235" s="577"/>
      <c r="AW235" s="577"/>
    </row>
    <row r="236" spans="9:49" ht="13">
      <c r="I236" s="555"/>
      <c r="M236" s="555"/>
      <c r="Q236" s="555"/>
      <c r="R236" s="577"/>
      <c r="AH236" s="577"/>
      <c r="AW236" s="577"/>
    </row>
    <row r="237" spans="9:49" ht="13">
      <c r="I237" s="555"/>
      <c r="M237" s="555"/>
      <c r="Q237" s="555"/>
      <c r="R237" s="577"/>
      <c r="AH237" s="577"/>
      <c r="AW237" s="577"/>
    </row>
    <row r="238" spans="9:49" ht="13">
      <c r="I238" s="555"/>
      <c r="M238" s="555"/>
      <c r="Q238" s="555"/>
      <c r="R238" s="577"/>
      <c r="AH238" s="577"/>
      <c r="AW238" s="577"/>
    </row>
    <row r="239" spans="9:49" ht="13">
      <c r="I239" s="555"/>
      <c r="M239" s="555"/>
      <c r="Q239" s="555"/>
      <c r="R239" s="577"/>
      <c r="AH239" s="577"/>
      <c r="AW239" s="577"/>
    </row>
    <row r="240" spans="9:49" ht="13">
      <c r="I240" s="555"/>
      <c r="M240" s="555"/>
      <c r="Q240" s="555"/>
      <c r="R240" s="577"/>
      <c r="AH240" s="577"/>
      <c r="AW240" s="577"/>
    </row>
    <row r="241" spans="9:49" ht="13">
      <c r="I241" s="555"/>
      <c r="M241" s="555"/>
      <c r="Q241" s="555"/>
      <c r="R241" s="577"/>
      <c r="AH241" s="577"/>
      <c r="AW241" s="577"/>
    </row>
    <row r="242" spans="9:49" ht="13">
      <c r="I242" s="555"/>
      <c r="M242" s="555"/>
      <c r="Q242" s="555"/>
      <c r="R242" s="577"/>
      <c r="AH242" s="577"/>
      <c r="AW242" s="577"/>
    </row>
    <row r="243" spans="9:49" ht="13">
      <c r="I243" s="555"/>
      <c r="M243" s="555"/>
      <c r="Q243" s="555"/>
      <c r="R243" s="577"/>
      <c r="AH243" s="577"/>
      <c r="AW243" s="577"/>
    </row>
    <row r="244" spans="9:49" ht="13">
      <c r="I244" s="555"/>
      <c r="M244" s="555"/>
      <c r="Q244" s="555"/>
      <c r="R244" s="577"/>
      <c r="AH244" s="577"/>
      <c r="AW244" s="577"/>
    </row>
    <row r="245" spans="9:49" ht="13">
      <c r="I245" s="555"/>
      <c r="M245" s="555"/>
      <c r="Q245" s="555"/>
      <c r="R245" s="577"/>
      <c r="AH245" s="577"/>
      <c r="AW245" s="577"/>
    </row>
    <row r="246" spans="9:49" ht="13">
      <c r="I246" s="555"/>
      <c r="M246" s="555"/>
      <c r="Q246" s="555"/>
      <c r="R246" s="577"/>
      <c r="AH246" s="577"/>
      <c r="AW246" s="577"/>
    </row>
    <row r="247" spans="9:49" ht="13">
      <c r="I247" s="555"/>
      <c r="M247" s="555"/>
      <c r="Q247" s="555"/>
      <c r="R247" s="577"/>
      <c r="AH247" s="577"/>
      <c r="AW247" s="577"/>
    </row>
    <row r="248" spans="9:49" ht="13">
      <c r="I248" s="555"/>
      <c r="M248" s="555"/>
      <c r="Q248" s="555"/>
      <c r="R248" s="577"/>
      <c r="AH248" s="577"/>
      <c r="AW248" s="577"/>
    </row>
    <row r="249" spans="9:49" ht="13">
      <c r="I249" s="555"/>
      <c r="M249" s="555"/>
      <c r="Q249" s="555"/>
      <c r="R249" s="577"/>
      <c r="AH249" s="577"/>
      <c r="AW249" s="577"/>
    </row>
    <row r="250" spans="9:49" ht="13">
      <c r="I250" s="555"/>
      <c r="M250" s="555"/>
      <c r="Q250" s="555"/>
      <c r="R250" s="577"/>
      <c r="AH250" s="577"/>
      <c r="AW250" s="577"/>
    </row>
    <row r="251" spans="9:49" ht="13">
      <c r="I251" s="555"/>
      <c r="M251" s="555"/>
      <c r="Q251" s="555"/>
      <c r="R251" s="577"/>
      <c r="AH251" s="577"/>
      <c r="AW251" s="577"/>
    </row>
    <row r="252" spans="9:49" ht="13">
      <c r="I252" s="555"/>
      <c r="M252" s="555"/>
      <c r="Q252" s="555"/>
      <c r="R252" s="577"/>
      <c r="AH252" s="577"/>
      <c r="AW252" s="577"/>
    </row>
    <row r="253" spans="9:49" ht="13">
      <c r="I253" s="555"/>
      <c r="M253" s="555"/>
      <c r="Q253" s="555"/>
      <c r="R253" s="577"/>
      <c r="AH253" s="577"/>
      <c r="AW253" s="577"/>
    </row>
    <row r="254" spans="9:49" ht="13">
      <c r="I254" s="555"/>
      <c r="M254" s="555"/>
      <c r="Q254" s="555"/>
      <c r="R254" s="577"/>
      <c r="AH254" s="577"/>
      <c r="AW254" s="577"/>
    </row>
    <row r="255" spans="9:49" ht="13">
      <c r="I255" s="555"/>
      <c r="M255" s="555"/>
      <c r="Q255" s="555"/>
      <c r="R255" s="577"/>
      <c r="AH255" s="577"/>
      <c r="AW255" s="577"/>
    </row>
    <row r="256" spans="9:49" ht="13">
      <c r="I256" s="555"/>
      <c r="M256" s="555"/>
      <c r="Q256" s="555"/>
      <c r="R256" s="577"/>
      <c r="AH256" s="577"/>
      <c r="AW256" s="577"/>
    </row>
    <row r="257" spans="9:49" ht="13">
      <c r="I257" s="555"/>
      <c r="M257" s="555"/>
      <c r="Q257" s="555"/>
      <c r="R257" s="577"/>
      <c r="AH257" s="577"/>
      <c r="AW257" s="577"/>
    </row>
    <row r="258" spans="9:49" ht="13">
      <c r="I258" s="555"/>
      <c r="M258" s="555"/>
      <c r="Q258" s="555"/>
      <c r="R258" s="577"/>
      <c r="AH258" s="577"/>
      <c r="AW258" s="577"/>
    </row>
    <row r="259" spans="9:49" ht="13">
      <c r="I259" s="555"/>
      <c r="M259" s="555"/>
      <c r="Q259" s="555"/>
      <c r="R259" s="577"/>
      <c r="AH259" s="577"/>
      <c r="AW259" s="577"/>
    </row>
    <row r="260" spans="9:49" ht="13">
      <c r="I260" s="555"/>
      <c r="M260" s="555"/>
      <c r="Q260" s="555"/>
      <c r="R260" s="577"/>
      <c r="AH260" s="577"/>
      <c r="AW260" s="577"/>
    </row>
    <row r="261" spans="9:49" ht="13">
      <c r="I261" s="555"/>
      <c r="M261" s="555"/>
      <c r="Q261" s="555"/>
      <c r="R261" s="577"/>
      <c r="AH261" s="577"/>
      <c r="AW261" s="577"/>
    </row>
    <row r="262" spans="9:49" ht="13">
      <c r="I262" s="555"/>
      <c r="M262" s="555"/>
      <c r="Q262" s="555"/>
      <c r="R262" s="577"/>
      <c r="AH262" s="577"/>
      <c r="AW262" s="577"/>
    </row>
    <row r="263" spans="9:49" ht="13">
      <c r="I263" s="555"/>
      <c r="M263" s="555"/>
      <c r="Q263" s="555"/>
      <c r="R263" s="577"/>
      <c r="AH263" s="577"/>
      <c r="AW263" s="577"/>
    </row>
    <row r="264" spans="9:49" ht="13">
      <c r="I264" s="555"/>
      <c r="M264" s="555"/>
      <c r="Q264" s="555"/>
      <c r="R264" s="577"/>
      <c r="AH264" s="577"/>
      <c r="AW264" s="577"/>
    </row>
    <row r="265" spans="9:49" ht="13">
      <c r="I265" s="555"/>
      <c r="M265" s="555"/>
      <c r="Q265" s="555"/>
      <c r="R265" s="577"/>
      <c r="AH265" s="577"/>
      <c r="AW265" s="577"/>
    </row>
    <row r="266" spans="9:49" ht="13">
      <c r="I266" s="555"/>
      <c r="M266" s="555"/>
      <c r="Q266" s="555"/>
      <c r="R266" s="577"/>
      <c r="AH266" s="577"/>
      <c r="AW266" s="577"/>
    </row>
    <row r="267" spans="9:49" ht="13">
      <c r="I267" s="555"/>
      <c r="M267" s="555"/>
      <c r="Q267" s="555"/>
      <c r="R267" s="577"/>
      <c r="AH267" s="577"/>
      <c r="AW267" s="577"/>
    </row>
    <row r="268" spans="9:49" ht="13">
      <c r="I268" s="555"/>
      <c r="M268" s="555"/>
      <c r="Q268" s="555"/>
      <c r="R268" s="577"/>
      <c r="AH268" s="577"/>
      <c r="AW268" s="577"/>
    </row>
    <row r="269" spans="9:49" ht="13">
      <c r="I269" s="555"/>
      <c r="M269" s="555"/>
      <c r="Q269" s="555"/>
      <c r="R269" s="577"/>
      <c r="AH269" s="577"/>
      <c r="AW269" s="577"/>
    </row>
    <row r="270" spans="9:49" ht="13">
      <c r="I270" s="555"/>
      <c r="M270" s="555"/>
      <c r="Q270" s="555"/>
      <c r="R270" s="577"/>
      <c r="AH270" s="577"/>
      <c r="AW270" s="577"/>
    </row>
    <row r="271" spans="9:49" ht="13">
      <c r="I271" s="555"/>
      <c r="M271" s="555"/>
      <c r="Q271" s="555"/>
      <c r="R271" s="577"/>
      <c r="AH271" s="577"/>
      <c r="AW271" s="577"/>
    </row>
    <row r="272" spans="9:49" ht="13">
      <c r="I272" s="555"/>
      <c r="M272" s="555"/>
      <c r="Q272" s="555"/>
      <c r="R272" s="577"/>
      <c r="AH272" s="577"/>
      <c r="AW272" s="577"/>
    </row>
    <row r="273" spans="9:49" ht="13">
      <c r="I273" s="555"/>
      <c r="M273" s="555"/>
      <c r="Q273" s="555"/>
      <c r="R273" s="577"/>
      <c r="AH273" s="577"/>
      <c r="AW273" s="577"/>
    </row>
    <row r="274" spans="9:49" ht="13">
      <c r="I274" s="555"/>
      <c r="M274" s="555"/>
      <c r="Q274" s="555"/>
      <c r="R274" s="577"/>
      <c r="AH274" s="577"/>
      <c r="AW274" s="577"/>
    </row>
    <row r="275" spans="9:49" ht="13">
      <c r="I275" s="555"/>
      <c r="M275" s="555"/>
      <c r="Q275" s="555"/>
      <c r="R275" s="577"/>
      <c r="AH275" s="577"/>
      <c r="AW275" s="577"/>
    </row>
    <row r="276" spans="9:49" ht="13">
      <c r="I276" s="555"/>
      <c r="M276" s="555"/>
      <c r="Q276" s="555"/>
      <c r="R276" s="577"/>
      <c r="AH276" s="577"/>
      <c r="AW276" s="577"/>
    </row>
    <row r="277" spans="9:49" ht="13">
      <c r="I277" s="555"/>
      <c r="M277" s="555"/>
      <c r="Q277" s="555"/>
      <c r="R277" s="577"/>
      <c r="AH277" s="577"/>
      <c r="AW277" s="577"/>
    </row>
    <row r="278" spans="9:49" ht="13">
      <c r="I278" s="555"/>
      <c r="M278" s="555"/>
      <c r="Q278" s="555"/>
      <c r="R278" s="577"/>
      <c r="AH278" s="577"/>
      <c r="AW278" s="577"/>
    </row>
    <row r="279" spans="9:49" ht="13">
      <c r="I279" s="555"/>
      <c r="M279" s="555"/>
      <c r="Q279" s="555"/>
      <c r="R279" s="577"/>
      <c r="AH279" s="577"/>
      <c r="AW279" s="577"/>
    </row>
    <row r="280" spans="9:49" ht="13">
      <c r="I280" s="555"/>
      <c r="M280" s="555"/>
      <c r="Q280" s="555"/>
      <c r="R280" s="577"/>
      <c r="AH280" s="577"/>
      <c r="AW280" s="577"/>
    </row>
    <row r="281" spans="9:49" ht="13">
      <c r="I281" s="555"/>
      <c r="M281" s="555"/>
      <c r="Q281" s="555"/>
      <c r="R281" s="577"/>
      <c r="AH281" s="577"/>
      <c r="AW281" s="577"/>
    </row>
    <row r="282" spans="9:49" ht="13">
      <c r="I282" s="555"/>
      <c r="M282" s="555"/>
      <c r="Q282" s="555"/>
      <c r="R282" s="577"/>
      <c r="AH282" s="577"/>
      <c r="AW282" s="577"/>
    </row>
    <row r="283" spans="9:49" ht="13">
      <c r="I283" s="555"/>
      <c r="M283" s="555"/>
      <c r="Q283" s="555"/>
      <c r="R283" s="577"/>
      <c r="AH283" s="577"/>
      <c r="AW283" s="577"/>
    </row>
    <row r="284" spans="9:49" ht="13">
      <c r="I284" s="555"/>
      <c r="M284" s="555"/>
      <c r="Q284" s="555"/>
      <c r="R284" s="577"/>
      <c r="AH284" s="577"/>
      <c r="AW284" s="577"/>
    </row>
    <row r="285" spans="9:49" ht="13">
      <c r="I285" s="555"/>
      <c r="M285" s="555"/>
      <c r="Q285" s="555"/>
      <c r="R285" s="577"/>
      <c r="AH285" s="577"/>
      <c r="AW285" s="577"/>
    </row>
    <row r="286" spans="9:49" ht="13">
      <c r="I286" s="555"/>
      <c r="M286" s="555"/>
      <c r="Q286" s="555"/>
      <c r="R286" s="577"/>
      <c r="AH286" s="577"/>
      <c r="AW286" s="577"/>
    </row>
    <row r="287" spans="9:49" ht="13">
      <c r="I287" s="555"/>
      <c r="M287" s="555"/>
      <c r="Q287" s="555"/>
      <c r="R287" s="577"/>
      <c r="AH287" s="577"/>
      <c r="AW287" s="577"/>
    </row>
    <row r="288" spans="9:49" ht="13">
      <c r="I288" s="555"/>
      <c r="M288" s="555"/>
      <c r="Q288" s="555"/>
      <c r="R288" s="577"/>
      <c r="AH288" s="577"/>
      <c r="AW288" s="577"/>
    </row>
    <row r="289" spans="9:49" ht="13">
      <c r="I289" s="555"/>
      <c r="M289" s="555"/>
      <c r="Q289" s="555"/>
      <c r="R289" s="577"/>
      <c r="AH289" s="577"/>
      <c r="AW289" s="577"/>
    </row>
    <row r="290" spans="9:49" ht="13">
      <c r="I290" s="555"/>
      <c r="M290" s="555"/>
      <c r="Q290" s="555"/>
      <c r="R290" s="577"/>
      <c r="AH290" s="577"/>
      <c r="AW290" s="577"/>
    </row>
    <row r="291" spans="9:49" ht="13">
      <c r="I291" s="555"/>
      <c r="M291" s="555"/>
      <c r="Q291" s="555"/>
      <c r="R291" s="577"/>
      <c r="AH291" s="577"/>
      <c r="AW291" s="577"/>
    </row>
    <row r="292" spans="9:49" ht="13">
      <c r="I292" s="555"/>
      <c r="M292" s="555"/>
      <c r="Q292" s="555"/>
      <c r="R292" s="577"/>
      <c r="AH292" s="577"/>
      <c r="AW292" s="577"/>
    </row>
    <row r="293" spans="9:49" ht="13">
      <c r="I293" s="555"/>
      <c r="M293" s="555"/>
      <c r="Q293" s="555"/>
      <c r="R293" s="577"/>
      <c r="AH293" s="577"/>
      <c r="AW293" s="577"/>
    </row>
    <row r="294" spans="9:49" ht="13">
      <c r="I294" s="555"/>
      <c r="M294" s="555"/>
      <c r="Q294" s="555"/>
      <c r="R294" s="577"/>
      <c r="AH294" s="577"/>
      <c r="AW294" s="577"/>
    </row>
    <row r="295" spans="9:49" ht="13">
      <c r="I295" s="555"/>
      <c r="M295" s="555"/>
      <c r="Q295" s="555"/>
      <c r="R295" s="577"/>
      <c r="AH295" s="577"/>
      <c r="AW295" s="577"/>
    </row>
    <row r="296" spans="9:49" ht="13">
      <c r="I296" s="555"/>
      <c r="M296" s="555"/>
      <c r="Q296" s="555"/>
      <c r="R296" s="577"/>
      <c r="AH296" s="577"/>
      <c r="AW296" s="577"/>
    </row>
    <row r="297" spans="9:49" ht="13">
      <c r="I297" s="555"/>
      <c r="M297" s="555"/>
      <c r="Q297" s="555"/>
      <c r="R297" s="577"/>
      <c r="AH297" s="577"/>
      <c r="AW297" s="577"/>
    </row>
    <row r="298" spans="9:49" ht="13">
      <c r="I298" s="555"/>
      <c r="M298" s="555"/>
      <c r="Q298" s="555"/>
      <c r="R298" s="577"/>
      <c r="AH298" s="577"/>
      <c r="AW298" s="577"/>
    </row>
    <row r="299" spans="9:49" ht="13">
      <c r="I299" s="555"/>
      <c r="M299" s="555"/>
      <c r="Q299" s="555"/>
      <c r="R299" s="577"/>
      <c r="AH299" s="577"/>
      <c r="AW299" s="577"/>
    </row>
    <row r="300" spans="9:49" ht="13">
      <c r="I300" s="555"/>
      <c r="M300" s="555"/>
      <c r="Q300" s="555"/>
      <c r="R300" s="577"/>
      <c r="AH300" s="577"/>
      <c r="AW300" s="577"/>
    </row>
    <row r="301" spans="9:49" ht="13">
      <c r="I301" s="555"/>
      <c r="M301" s="555"/>
      <c r="Q301" s="555"/>
      <c r="R301" s="577"/>
      <c r="AH301" s="577"/>
      <c r="AW301" s="577"/>
    </row>
    <row r="302" spans="9:49" ht="13">
      <c r="I302" s="555"/>
      <c r="M302" s="555"/>
      <c r="Q302" s="555"/>
      <c r="R302" s="577"/>
      <c r="AH302" s="577"/>
      <c r="AW302" s="577"/>
    </row>
    <row r="303" spans="9:49" ht="13">
      <c r="I303" s="555"/>
      <c r="M303" s="555"/>
      <c r="Q303" s="555"/>
      <c r="R303" s="577"/>
      <c r="AH303" s="577"/>
      <c r="AW303" s="577"/>
    </row>
    <row r="304" spans="9:49" ht="13">
      <c r="I304" s="555"/>
      <c r="M304" s="555"/>
      <c r="Q304" s="555"/>
      <c r="R304" s="577"/>
      <c r="AH304" s="577"/>
      <c r="AW304" s="577"/>
    </row>
    <row r="305" spans="9:49" ht="13">
      <c r="I305" s="555"/>
      <c r="M305" s="555"/>
      <c r="Q305" s="555"/>
      <c r="R305" s="577"/>
      <c r="AH305" s="577"/>
      <c r="AW305" s="577"/>
    </row>
    <row r="306" spans="9:49" ht="13">
      <c r="I306" s="555"/>
      <c r="M306" s="555"/>
      <c r="Q306" s="555"/>
      <c r="R306" s="577"/>
      <c r="AH306" s="577"/>
      <c r="AW306" s="577"/>
    </row>
    <row r="307" spans="9:49" ht="13">
      <c r="I307" s="555"/>
      <c r="M307" s="555"/>
      <c r="Q307" s="555"/>
      <c r="R307" s="577"/>
      <c r="AH307" s="577"/>
      <c r="AW307" s="577"/>
    </row>
    <row r="308" spans="9:49" ht="13">
      <c r="I308" s="555"/>
      <c r="M308" s="555"/>
      <c r="Q308" s="555"/>
      <c r="R308" s="577"/>
      <c r="AH308" s="577"/>
      <c r="AW308" s="577"/>
    </row>
    <row r="309" spans="9:49" ht="13">
      <c r="I309" s="555"/>
      <c r="M309" s="555"/>
      <c r="Q309" s="555"/>
      <c r="R309" s="577"/>
      <c r="AH309" s="577"/>
      <c r="AW309" s="577"/>
    </row>
    <row r="310" spans="9:49" ht="13">
      <c r="I310" s="555"/>
      <c r="M310" s="555"/>
      <c r="Q310" s="555"/>
      <c r="R310" s="577"/>
      <c r="AH310" s="577"/>
      <c r="AW310" s="577"/>
    </row>
    <row r="311" spans="9:49" ht="13">
      <c r="I311" s="555"/>
      <c r="M311" s="555"/>
      <c r="Q311" s="555"/>
      <c r="R311" s="577"/>
      <c r="AH311" s="577"/>
      <c r="AW311" s="577"/>
    </row>
    <row r="312" spans="9:49" ht="13">
      <c r="I312" s="555"/>
      <c r="M312" s="555"/>
      <c r="Q312" s="555"/>
      <c r="R312" s="577"/>
      <c r="AH312" s="577"/>
      <c r="AW312" s="577"/>
    </row>
    <row r="313" spans="9:49" ht="13">
      <c r="I313" s="555"/>
      <c r="M313" s="555"/>
      <c r="Q313" s="555"/>
      <c r="R313" s="577"/>
      <c r="AH313" s="577"/>
      <c r="AW313" s="577"/>
    </row>
    <row r="314" spans="9:49" ht="13">
      <c r="I314" s="555"/>
      <c r="M314" s="555"/>
      <c r="Q314" s="555"/>
      <c r="R314" s="577"/>
      <c r="AH314" s="577"/>
      <c r="AW314" s="577"/>
    </row>
    <row r="315" spans="9:49" ht="13">
      <c r="I315" s="555"/>
      <c r="M315" s="555"/>
      <c r="Q315" s="555"/>
      <c r="R315" s="577"/>
      <c r="AH315" s="577"/>
      <c r="AW315" s="577"/>
    </row>
    <row r="316" spans="9:49" ht="13">
      <c r="I316" s="555"/>
      <c r="M316" s="555"/>
      <c r="Q316" s="555"/>
      <c r="R316" s="577"/>
      <c r="AH316" s="577"/>
      <c r="AW316" s="577"/>
    </row>
    <row r="317" spans="9:49" ht="13">
      <c r="I317" s="555"/>
      <c r="M317" s="555"/>
      <c r="Q317" s="555"/>
      <c r="R317" s="577"/>
      <c r="AH317" s="577"/>
      <c r="AW317" s="577"/>
    </row>
    <row r="318" spans="9:49" ht="13">
      <c r="I318" s="555"/>
      <c r="M318" s="555"/>
      <c r="Q318" s="555"/>
      <c r="R318" s="577"/>
      <c r="AH318" s="577"/>
      <c r="AW318" s="577"/>
    </row>
    <row r="319" spans="9:49" ht="13">
      <c r="I319" s="555"/>
      <c r="M319" s="555"/>
      <c r="Q319" s="555"/>
      <c r="R319" s="577"/>
      <c r="AH319" s="577"/>
      <c r="AW319" s="577"/>
    </row>
    <row r="320" spans="9:49" ht="13">
      <c r="I320" s="555"/>
      <c r="M320" s="555"/>
      <c r="Q320" s="555"/>
      <c r="R320" s="577"/>
      <c r="AH320" s="577"/>
      <c r="AW320" s="577"/>
    </row>
    <row r="321" spans="9:49" ht="13">
      <c r="I321" s="555"/>
      <c r="M321" s="555"/>
      <c r="Q321" s="555"/>
      <c r="R321" s="577"/>
      <c r="AH321" s="577"/>
      <c r="AW321" s="577"/>
    </row>
    <row r="322" spans="9:49" ht="13">
      <c r="I322" s="555"/>
      <c r="M322" s="555"/>
      <c r="Q322" s="555"/>
      <c r="R322" s="577"/>
      <c r="AH322" s="577"/>
      <c r="AW322" s="577"/>
    </row>
    <row r="323" spans="9:49" ht="13">
      <c r="I323" s="555"/>
      <c r="M323" s="555"/>
      <c r="Q323" s="555"/>
      <c r="R323" s="577"/>
      <c r="AH323" s="577"/>
      <c r="AW323" s="577"/>
    </row>
    <row r="324" spans="9:49" ht="13">
      <c r="I324" s="555"/>
      <c r="M324" s="555"/>
      <c r="Q324" s="555"/>
      <c r="R324" s="577"/>
      <c r="AH324" s="577"/>
      <c r="AW324" s="577"/>
    </row>
    <row r="325" spans="9:49" ht="13">
      <c r="I325" s="555"/>
      <c r="M325" s="555"/>
      <c r="Q325" s="555"/>
      <c r="R325" s="577"/>
      <c r="AH325" s="577"/>
      <c r="AW325" s="577"/>
    </row>
    <row r="326" spans="9:49" ht="13">
      <c r="I326" s="555"/>
      <c r="M326" s="555"/>
      <c r="Q326" s="555"/>
      <c r="R326" s="577"/>
      <c r="AH326" s="577"/>
      <c r="AW326" s="577"/>
    </row>
    <row r="327" spans="9:49" ht="13">
      <c r="I327" s="555"/>
      <c r="M327" s="555"/>
      <c r="Q327" s="555"/>
      <c r="R327" s="577"/>
      <c r="AH327" s="577"/>
      <c r="AW327" s="577"/>
    </row>
    <row r="328" spans="9:49" ht="13">
      <c r="I328" s="555"/>
      <c r="M328" s="555"/>
      <c r="Q328" s="555"/>
      <c r="R328" s="577"/>
      <c r="AH328" s="577"/>
      <c r="AW328" s="577"/>
    </row>
    <row r="329" spans="9:49" ht="13">
      <c r="I329" s="555"/>
      <c r="M329" s="555"/>
      <c r="Q329" s="555"/>
      <c r="R329" s="577"/>
      <c r="AH329" s="577"/>
      <c r="AW329" s="577"/>
    </row>
    <row r="330" spans="9:49" ht="13">
      <c r="I330" s="555"/>
      <c r="M330" s="555"/>
      <c r="Q330" s="555"/>
      <c r="R330" s="577"/>
      <c r="AH330" s="577"/>
      <c r="AW330" s="577"/>
    </row>
    <row r="331" spans="9:49" ht="13">
      <c r="I331" s="555"/>
      <c r="M331" s="555"/>
      <c r="Q331" s="555"/>
      <c r="R331" s="577"/>
      <c r="AH331" s="577"/>
      <c r="AW331" s="577"/>
    </row>
    <row r="332" spans="9:49" ht="13">
      <c r="I332" s="555"/>
      <c r="M332" s="555"/>
      <c r="Q332" s="555"/>
      <c r="R332" s="577"/>
      <c r="AH332" s="577"/>
      <c r="AW332" s="577"/>
    </row>
    <row r="333" spans="9:49" ht="13">
      <c r="I333" s="555"/>
      <c r="M333" s="555"/>
      <c r="Q333" s="555"/>
      <c r="R333" s="577"/>
      <c r="AH333" s="577"/>
      <c r="AW333" s="577"/>
    </row>
    <row r="334" spans="9:49" ht="13">
      <c r="I334" s="555"/>
      <c r="M334" s="555"/>
      <c r="Q334" s="555"/>
      <c r="R334" s="577"/>
      <c r="AH334" s="577"/>
      <c r="AW334" s="577"/>
    </row>
    <row r="335" spans="9:49" ht="13">
      <c r="I335" s="555"/>
      <c r="M335" s="555"/>
      <c r="Q335" s="555"/>
      <c r="R335" s="577"/>
      <c r="AH335" s="577"/>
      <c r="AW335" s="577"/>
    </row>
    <row r="336" spans="9:49" ht="13">
      <c r="I336" s="555"/>
      <c r="M336" s="555"/>
      <c r="Q336" s="555"/>
      <c r="R336" s="577"/>
      <c r="AH336" s="577"/>
      <c r="AW336" s="577"/>
    </row>
    <row r="337" spans="9:49" ht="13">
      <c r="I337" s="555"/>
      <c r="M337" s="555"/>
      <c r="Q337" s="555"/>
      <c r="R337" s="577"/>
      <c r="AH337" s="577"/>
      <c r="AW337" s="577"/>
    </row>
    <row r="338" spans="9:49" ht="13">
      <c r="I338" s="555"/>
      <c r="M338" s="555"/>
      <c r="Q338" s="555"/>
      <c r="R338" s="577"/>
      <c r="AH338" s="577"/>
      <c r="AW338" s="577"/>
    </row>
    <row r="339" spans="9:49" ht="13">
      <c r="I339" s="555"/>
      <c r="M339" s="555"/>
      <c r="Q339" s="555"/>
      <c r="R339" s="577"/>
      <c r="AH339" s="577"/>
      <c r="AW339" s="577"/>
    </row>
    <row r="340" spans="9:49" ht="13">
      <c r="I340" s="555"/>
      <c r="M340" s="555"/>
      <c r="Q340" s="555"/>
      <c r="R340" s="577"/>
      <c r="AH340" s="577"/>
      <c r="AW340" s="577"/>
    </row>
    <row r="341" spans="9:49" ht="13">
      <c r="I341" s="555"/>
      <c r="M341" s="555"/>
      <c r="Q341" s="555"/>
      <c r="R341" s="577"/>
      <c r="AH341" s="577"/>
      <c r="AW341" s="577"/>
    </row>
    <row r="342" spans="9:49" ht="13">
      <c r="I342" s="555"/>
      <c r="M342" s="555"/>
      <c r="Q342" s="555"/>
      <c r="R342" s="577"/>
      <c r="AH342" s="577"/>
      <c r="AW342" s="577"/>
    </row>
    <row r="343" spans="9:49" ht="13">
      <c r="I343" s="555"/>
      <c r="M343" s="555"/>
      <c r="Q343" s="555"/>
      <c r="R343" s="577"/>
      <c r="AH343" s="577"/>
      <c r="AW343" s="577"/>
    </row>
    <row r="344" spans="9:49" ht="13">
      <c r="I344" s="555"/>
      <c r="M344" s="555"/>
      <c r="Q344" s="555"/>
      <c r="R344" s="577"/>
      <c r="AH344" s="577"/>
      <c r="AW344" s="577"/>
    </row>
    <row r="345" spans="9:49" ht="13">
      <c r="I345" s="555"/>
      <c r="M345" s="555"/>
      <c r="Q345" s="555"/>
      <c r="R345" s="577"/>
      <c r="AH345" s="577"/>
      <c r="AW345" s="577"/>
    </row>
    <row r="346" spans="9:49" ht="13">
      <c r="I346" s="555"/>
      <c r="M346" s="555"/>
      <c r="Q346" s="555"/>
      <c r="R346" s="577"/>
      <c r="AH346" s="577"/>
      <c r="AW346" s="577"/>
    </row>
    <row r="347" spans="9:49" ht="13">
      <c r="I347" s="555"/>
      <c r="M347" s="555"/>
      <c r="Q347" s="555"/>
      <c r="R347" s="577"/>
      <c r="AH347" s="577"/>
      <c r="AW347" s="577"/>
    </row>
    <row r="348" spans="9:49" ht="13">
      <c r="I348" s="555"/>
      <c r="M348" s="555"/>
      <c r="Q348" s="555"/>
      <c r="R348" s="577"/>
      <c r="AH348" s="577"/>
      <c r="AW348" s="577"/>
    </row>
    <row r="349" spans="9:49" ht="13">
      <c r="I349" s="555"/>
      <c r="M349" s="555"/>
      <c r="Q349" s="555"/>
      <c r="R349" s="577"/>
      <c r="AH349" s="577"/>
      <c r="AW349" s="577"/>
    </row>
    <row r="350" spans="9:49" ht="13">
      <c r="I350" s="555"/>
      <c r="M350" s="555"/>
      <c r="Q350" s="555"/>
      <c r="R350" s="577"/>
      <c r="AH350" s="577"/>
      <c r="AW350" s="577"/>
    </row>
    <row r="351" spans="9:49" ht="13">
      <c r="I351" s="555"/>
      <c r="M351" s="555"/>
      <c r="Q351" s="555"/>
      <c r="R351" s="577"/>
      <c r="AH351" s="577"/>
      <c r="AW351" s="577"/>
    </row>
    <row r="352" spans="9:49" ht="13">
      <c r="I352" s="555"/>
      <c r="M352" s="555"/>
      <c r="Q352" s="555"/>
      <c r="R352" s="577"/>
      <c r="AH352" s="577"/>
      <c r="AW352" s="577"/>
    </row>
    <row r="353" spans="9:49" ht="13">
      <c r="I353" s="555"/>
      <c r="M353" s="555"/>
      <c r="Q353" s="555"/>
      <c r="R353" s="577"/>
      <c r="AH353" s="577"/>
      <c r="AW353" s="577"/>
    </row>
    <row r="354" spans="9:49" ht="13">
      <c r="I354" s="555"/>
      <c r="M354" s="555"/>
      <c r="Q354" s="555"/>
      <c r="R354" s="577"/>
      <c r="AH354" s="577"/>
      <c r="AW354" s="577"/>
    </row>
    <row r="355" spans="9:49" ht="13">
      <c r="I355" s="555"/>
      <c r="M355" s="555"/>
      <c r="Q355" s="555"/>
      <c r="R355" s="577"/>
      <c r="AH355" s="577"/>
      <c r="AW355" s="577"/>
    </row>
    <row r="356" spans="9:49" ht="13">
      <c r="I356" s="555"/>
      <c r="M356" s="555"/>
      <c r="Q356" s="555"/>
      <c r="R356" s="577"/>
      <c r="AH356" s="577"/>
      <c r="AW356" s="577"/>
    </row>
    <row r="357" spans="9:49" ht="13">
      <c r="I357" s="555"/>
      <c r="M357" s="555"/>
      <c r="Q357" s="555"/>
      <c r="R357" s="577"/>
      <c r="AH357" s="577"/>
      <c r="AW357" s="577"/>
    </row>
    <row r="358" spans="9:49" ht="13">
      <c r="I358" s="555"/>
      <c r="M358" s="555"/>
      <c r="Q358" s="555"/>
      <c r="R358" s="577"/>
      <c r="AH358" s="577"/>
      <c r="AW358" s="577"/>
    </row>
    <row r="359" spans="9:49" ht="13">
      <c r="I359" s="555"/>
      <c r="M359" s="555"/>
      <c r="Q359" s="555"/>
      <c r="R359" s="577"/>
      <c r="AH359" s="577"/>
      <c r="AW359" s="577"/>
    </row>
    <row r="360" spans="9:49" ht="13">
      <c r="I360" s="555"/>
      <c r="M360" s="555"/>
      <c r="Q360" s="555"/>
      <c r="R360" s="577"/>
      <c r="AH360" s="577"/>
      <c r="AW360" s="577"/>
    </row>
    <row r="361" spans="9:49" ht="13">
      <c r="I361" s="555"/>
      <c r="M361" s="555"/>
      <c r="Q361" s="555"/>
      <c r="R361" s="577"/>
      <c r="AH361" s="577"/>
      <c r="AW361" s="577"/>
    </row>
    <row r="362" spans="9:49" ht="13">
      <c r="I362" s="555"/>
      <c r="M362" s="555"/>
      <c r="Q362" s="555"/>
      <c r="R362" s="577"/>
      <c r="AH362" s="577"/>
      <c r="AW362" s="577"/>
    </row>
    <row r="363" spans="9:49" ht="13">
      <c r="I363" s="555"/>
      <c r="M363" s="555"/>
      <c r="Q363" s="555"/>
      <c r="R363" s="577"/>
      <c r="AH363" s="577"/>
      <c r="AW363" s="577"/>
    </row>
    <row r="364" spans="9:49" ht="13">
      <c r="I364" s="555"/>
      <c r="M364" s="555"/>
      <c r="Q364" s="555"/>
      <c r="R364" s="577"/>
      <c r="AH364" s="577"/>
      <c r="AW364" s="577"/>
    </row>
    <row r="365" spans="9:49" ht="13">
      <c r="I365" s="555"/>
      <c r="M365" s="555"/>
      <c r="Q365" s="555"/>
      <c r="R365" s="577"/>
      <c r="AH365" s="577"/>
      <c r="AW365" s="577"/>
    </row>
    <row r="366" spans="9:49" ht="13">
      <c r="I366" s="555"/>
      <c r="M366" s="555"/>
      <c r="Q366" s="555"/>
      <c r="R366" s="577"/>
      <c r="AH366" s="577"/>
      <c r="AW366" s="577"/>
    </row>
    <row r="367" spans="9:49" ht="13">
      <c r="I367" s="555"/>
      <c r="M367" s="555"/>
      <c r="Q367" s="555"/>
      <c r="R367" s="577"/>
      <c r="AH367" s="577"/>
      <c r="AW367" s="577"/>
    </row>
    <row r="368" spans="9:49" ht="13">
      <c r="I368" s="555"/>
      <c r="M368" s="555"/>
      <c r="Q368" s="555"/>
      <c r="R368" s="577"/>
      <c r="AH368" s="577"/>
      <c r="AW368" s="577"/>
    </row>
    <row r="369" spans="9:49" ht="13">
      <c r="I369" s="555"/>
      <c r="M369" s="555"/>
      <c r="Q369" s="555"/>
      <c r="R369" s="577"/>
      <c r="AH369" s="577"/>
      <c r="AW369" s="577"/>
    </row>
    <row r="370" spans="9:49" ht="13">
      <c r="I370" s="555"/>
      <c r="M370" s="555"/>
      <c r="Q370" s="555"/>
      <c r="R370" s="577"/>
      <c r="AH370" s="577"/>
      <c r="AW370" s="577"/>
    </row>
    <row r="371" spans="9:49" ht="13">
      <c r="I371" s="555"/>
      <c r="M371" s="555"/>
      <c r="Q371" s="555"/>
      <c r="R371" s="577"/>
      <c r="AH371" s="577"/>
      <c r="AW371" s="577"/>
    </row>
    <row r="372" spans="9:49" ht="13">
      <c r="I372" s="555"/>
      <c r="M372" s="555"/>
      <c r="Q372" s="555"/>
      <c r="R372" s="577"/>
      <c r="AH372" s="577"/>
      <c r="AW372" s="577"/>
    </row>
    <row r="373" spans="9:49" ht="13">
      <c r="I373" s="555"/>
      <c r="M373" s="555"/>
      <c r="Q373" s="555"/>
      <c r="R373" s="577"/>
      <c r="AH373" s="577"/>
      <c r="AW373" s="577"/>
    </row>
    <row r="374" spans="9:49" ht="13">
      <c r="I374" s="555"/>
      <c r="M374" s="555"/>
      <c r="Q374" s="555"/>
      <c r="R374" s="577"/>
      <c r="AH374" s="577"/>
      <c r="AW374" s="577"/>
    </row>
    <row r="375" spans="9:49" ht="13">
      <c r="I375" s="555"/>
      <c r="M375" s="555"/>
      <c r="Q375" s="555"/>
      <c r="R375" s="577"/>
      <c r="AH375" s="577"/>
      <c r="AW375" s="577"/>
    </row>
    <row r="376" spans="9:49" ht="13">
      <c r="I376" s="555"/>
      <c r="M376" s="555"/>
      <c r="Q376" s="555"/>
      <c r="R376" s="577"/>
      <c r="AH376" s="577"/>
      <c r="AW376" s="577"/>
    </row>
    <row r="377" spans="9:49" ht="13">
      <c r="I377" s="555"/>
      <c r="M377" s="555"/>
      <c r="Q377" s="555"/>
      <c r="R377" s="577"/>
      <c r="AH377" s="577"/>
      <c r="AW377" s="577"/>
    </row>
    <row r="378" spans="9:49" ht="13">
      <c r="I378" s="555"/>
      <c r="M378" s="555"/>
      <c r="Q378" s="555"/>
      <c r="R378" s="577"/>
      <c r="AH378" s="577"/>
      <c r="AW378" s="577"/>
    </row>
    <row r="379" spans="9:49" ht="13">
      <c r="I379" s="555"/>
      <c r="M379" s="555"/>
      <c r="Q379" s="555"/>
      <c r="R379" s="577"/>
      <c r="AH379" s="577"/>
      <c r="AW379" s="577"/>
    </row>
    <row r="380" spans="9:49" ht="13">
      <c r="I380" s="555"/>
      <c r="M380" s="555"/>
      <c r="Q380" s="555"/>
      <c r="R380" s="577"/>
      <c r="AH380" s="577"/>
      <c r="AW380" s="577"/>
    </row>
    <row r="381" spans="9:49" ht="13">
      <c r="I381" s="555"/>
      <c r="M381" s="555"/>
      <c r="Q381" s="555"/>
      <c r="R381" s="577"/>
      <c r="AH381" s="577"/>
      <c r="AW381" s="577"/>
    </row>
    <row r="382" spans="9:49" ht="13">
      <c r="I382" s="555"/>
      <c r="M382" s="555"/>
      <c r="Q382" s="555"/>
      <c r="R382" s="577"/>
      <c r="AH382" s="577"/>
      <c r="AW382" s="577"/>
    </row>
    <row r="383" spans="9:49" ht="13">
      <c r="I383" s="555"/>
      <c r="M383" s="555"/>
      <c r="Q383" s="555"/>
      <c r="R383" s="577"/>
      <c r="AH383" s="577"/>
      <c r="AW383" s="577"/>
    </row>
    <row r="384" spans="9:49" ht="13">
      <c r="I384" s="555"/>
      <c r="M384" s="555"/>
      <c r="Q384" s="555"/>
      <c r="R384" s="577"/>
      <c r="AH384" s="577"/>
      <c r="AW384" s="577"/>
    </row>
    <row r="385" spans="9:49" ht="13">
      <c r="I385" s="555"/>
      <c r="M385" s="555"/>
      <c r="Q385" s="555"/>
      <c r="R385" s="577"/>
      <c r="AH385" s="577"/>
      <c r="AW385" s="577"/>
    </row>
    <row r="386" spans="9:49" ht="13">
      <c r="I386" s="555"/>
      <c r="M386" s="555"/>
      <c r="Q386" s="555"/>
      <c r="R386" s="577"/>
      <c r="AH386" s="577"/>
      <c r="AW386" s="577"/>
    </row>
    <row r="387" spans="9:49" ht="13">
      <c r="I387" s="555"/>
      <c r="M387" s="555"/>
      <c r="Q387" s="555"/>
      <c r="R387" s="577"/>
      <c r="AH387" s="577"/>
      <c r="AW387" s="577"/>
    </row>
    <row r="388" spans="9:49" ht="13">
      <c r="I388" s="555"/>
      <c r="M388" s="555"/>
      <c r="Q388" s="555"/>
      <c r="R388" s="577"/>
      <c r="AH388" s="577"/>
      <c r="AW388" s="577"/>
    </row>
    <row r="389" spans="9:49" ht="13">
      <c r="I389" s="555"/>
      <c r="M389" s="555"/>
      <c r="Q389" s="555"/>
      <c r="R389" s="577"/>
      <c r="AH389" s="577"/>
      <c r="AW389" s="577"/>
    </row>
    <row r="390" spans="9:49" ht="13">
      <c r="I390" s="555"/>
      <c r="M390" s="555"/>
      <c r="Q390" s="555"/>
      <c r="R390" s="577"/>
      <c r="AH390" s="577"/>
      <c r="AW390" s="577"/>
    </row>
    <row r="391" spans="9:49" ht="13">
      <c r="I391" s="555"/>
      <c r="M391" s="555"/>
      <c r="Q391" s="555"/>
      <c r="R391" s="577"/>
      <c r="AH391" s="577"/>
      <c r="AW391" s="577"/>
    </row>
    <row r="392" spans="9:49" ht="13">
      <c r="I392" s="555"/>
      <c r="M392" s="555"/>
      <c r="Q392" s="555"/>
      <c r="R392" s="577"/>
      <c r="AH392" s="577"/>
      <c r="AW392" s="577"/>
    </row>
    <row r="393" spans="9:49" ht="13">
      <c r="I393" s="555"/>
      <c r="M393" s="555"/>
      <c r="Q393" s="555"/>
      <c r="R393" s="577"/>
      <c r="AH393" s="577"/>
      <c r="AW393" s="577"/>
    </row>
    <row r="394" spans="9:49" ht="13">
      <c r="I394" s="555"/>
      <c r="M394" s="555"/>
      <c r="Q394" s="555"/>
      <c r="R394" s="577"/>
      <c r="AH394" s="577"/>
      <c r="AW394" s="577"/>
    </row>
    <row r="395" spans="9:49" ht="13">
      <c r="I395" s="555"/>
      <c r="M395" s="555"/>
      <c r="Q395" s="555"/>
      <c r="R395" s="577"/>
      <c r="AH395" s="577"/>
      <c r="AW395" s="577"/>
    </row>
    <row r="396" spans="9:49" ht="13">
      <c r="I396" s="555"/>
      <c r="M396" s="555"/>
      <c r="Q396" s="555"/>
      <c r="R396" s="577"/>
      <c r="AH396" s="577"/>
      <c r="AW396" s="577"/>
    </row>
    <row r="397" spans="9:49" ht="13">
      <c r="I397" s="555"/>
      <c r="M397" s="555"/>
      <c r="Q397" s="555"/>
      <c r="R397" s="577"/>
      <c r="AH397" s="577"/>
      <c r="AW397" s="577"/>
    </row>
    <row r="398" spans="9:49" ht="13">
      <c r="I398" s="555"/>
      <c r="M398" s="555"/>
      <c r="Q398" s="555"/>
      <c r="R398" s="577"/>
      <c r="AH398" s="577"/>
      <c r="AW398" s="577"/>
    </row>
    <row r="399" spans="9:49" ht="13">
      <c r="I399" s="555"/>
      <c r="M399" s="555"/>
      <c r="Q399" s="555"/>
      <c r="R399" s="577"/>
      <c r="AH399" s="577"/>
      <c r="AW399" s="577"/>
    </row>
    <row r="400" spans="9:49" ht="13">
      <c r="I400" s="555"/>
      <c r="M400" s="555"/>
      <c r="Q400" s="555"/>
      <c r="R400" s="577"/>
      <c r="AH400" s="577"/>
      <c r="AW400" s="577"/>
    </row>
    <row r="401" spans="9:49" ht="13">
      <c r="I401" s="555"/>
      <c r="M401" s="555"/>
      <c r="Q401" s="555"/>
      <c r="R401" s="577"/>
      <c r="AH401" s="577"/>
      <c r="AW401" s="577"/>
    </row>
    <row r="402" spans="9:49" ht="13">
      <c r="I402" s="555"/>
      <c r="M402" s="555"/>
      <c r="Q402" s="555"/>
      <c r="R402" s="577"/>
      <c r="AH402" s="577"/>
      <c r="AW402" s="577"/>
    </row>
    <row r="403" spans="9:49" ht="13">
      <c r="I403" s="555"/>
      <c r="M403" s="555"/>
      <c r="Q403" s="555"/>
      <c r="R403" s="577"/>
      <c r="AH403" s="577"/>
      <c r="AW403" s="577"/>
    </row>
    <row r="404" spans="9:49" ht="13">
      <c r="I404" s="555"/>
      <c r="M404" s="555"/>
      <c r="Q404" s="555"/>
      <c r="R404" s="577"/>
      <c r="AH404" s="577"/>
      <c r="AW404" s="577"/>
    </row>
    <row r="405" spans="9:49" ht="13">
      <c r="I405" s="555"/>
      <c r="M405" s="555"/>
      <c r="Q405" s="555"/>
      <c r="R405" s="577"/>
      <c r="AH405" s="577"/>
      <c r="AW405" s="577"/>
    </row>
    <row r="406" spans="9:49" ht="13">
      <c r="I406" s="555"/>
      <c r="M406" s="555"/>
      <c r="Q406" s="555"/>
      <c r="R406" s="577"/>
      <c r="AH406" s="577"/>
      <c r="AW406" s="577"/>
    </row>
    <row r="407" spans="9:49" ht="13">
      <c r="I407" s="555"/>
      <c r="M407" s="555"/>
      <c r="Q407" s="555"/>
      <c r="R407" s="577"/>
      <c r="AH407" s="577"/>
      <c r="AW407" s="577"/>
    </row>
    <row r="408" spans="9:49" ht="13">
      <c r="I408" s="555"/>
      <c r="M408" s="555"/>
      <c r="Q408" s="555"/>
      <c r="R408" s="577"/>
      <c r="AH408" s="577"/>
      <c r="AW408" s="577"/>
    </row>
    <row r="409" spans="9:49" ht="13">
      <c r="I409" s="555"/>
      <c r="M409" s="555"/>
      <c r="Q409" s="555"/>
      <c r="R409" s="577"/>
      <c r="AH409" s="577"/>
      <c r="AW409" s="577"/>
    </row>
    <row r="410" spans="9:49" ht="13">
      <c r="I410" s="555"/>
      <c r="M410" s="555"/>
      <c r="Q410" s="555"/>
      <c r="R410" s="577"/>
      <c r="AH410" s="577"/>
      <c r="AW410" s="577"/>
    </row>
    <row r="411" spans="9:49" ht="13">
      <c r="I411" s="555"/>
      <c r="M411" s="555"/>
      <c r="Q411" s="555"/>
      <c r="R411" s="577"/>
      <c r="AH411" s="577"/>
      <c r="AW411" s="577"/>
    </row>
    <row r="412" spans="9:49" ht="13">
      <c r="I412" s="555"/>
      <c r="M412" s="555"/>
      <c r="Q412" s="555"/>
      <c r="R412" s="577"/>
      <c r="AH412" s="577"/>
      <c r="AW412" s="577"/>
    </row>
    <row r="413" spans="9:49" ht="13">
      <c r="I413" s="555"/>
      <c r="M413" s="555"/>
      <c r="Q413" s="555"/>
      <c r="R413" s="577"/>
      <c r="AH413" s="577"/>
      <c r="AW413" s="577"/>
    </row>
    <row r="414" spans="9:49" ht="13">
      <c r="I414" s="555"/>
      <c r="M414" s="555"/>
      <c r="Q414" s="555"/>
      <c r="R414" s="577"/>
      <c r="AH414" s="577"/>
      <c r="AW414" s="577"/>
    </row>
    <row r="415" spans="9:49" ht="13">
      <c r="I415" s="555"/>
      <c r="M415" s="555"/>
      <c r="Q415" s="555"/>
      <c r="R415" s="577"/>
      <c r="AH415" s="577"/>
      <c r="AW415" s="577"/>
    </row>
    <row r="416" spans="9:49" ht="13">
      <c r="I416" s="555"/>
      <c r="M416" s="555"/>
      <c r="Q416" s="555"/>
      <c r="R416" s="577"/>
      <c r="AH416" s="577"/>
      <c r="AW416" s="577"/>
    </row>
    <row r="417" spans="9:49" ht="13">
      <c r="I417" s="555"/>
      <c r="M417" s="555"/>
      <c r="Q417" s="555"/>
      <c r="R417" s="577"/>
      <c r="AH417" s="577"/>
      <c r="AW417" s="577"/>
    </row>
    <row r="418" spans="9:49" ht="13">
      <c r="I418" s="555"/>
      <c r="M418" s="555"/>
      <c r="Q418" s="555"/>
      <c r="R418" s="577"/>
      <c r="AH418" s="577"/>
      <c r="AW418" s="577"/>
    </row>
    <row r="419" spans="9:49" ht="13">
      <c r="I419" s="555"/>
      <c r="M419" s="555"/>
      <c r="Q419" s="555"/>
      <c r="R419" s="577"/>
      <c r="AH419" s="577"/>
      <c r="AW419" s="577"/>
    </row>
    <row r="420" spans="9:49" ht="13">
      <c r="I420" s="555"/>
      <c r="M420" s="555"/>
      <c r="Q420" s="555"/>
      <c r="R420" s="577"/>
      <c r="AH420" s="577"/>
      <c r="AW420" s="577"/>
    </row>
    <row r="421" spans="9:49" ht="13">
      <c r="I421" s="555"/>
      <c r="M421" s="555"/>
      <c r="Q421" s="555"/>
      <c r="R421" s="577"/>
      <c r="AH421" s="577"/>
      <c r="AW421" s="577"/>
    </row>
    <row r="422" spans="9:49" ht="13">
      <c r="I422" s="555"/>
      <c r="M422" s="555"/>
      <c r="Q422" s="555"/>
      <c r="R422" s="577"/>
      <c r="AH422" s="577"/>
      <c r="AW422" s="577"/>
    </row>
    <row r="423" spans="9:49" ht="13">
      <c r="I423" s="555"/>
      <c r="M423" s="555"/>
      <c r="Q423" s="555"/>
      <c r="R423" s="577"/>
      <c r="AH423" s="577"/>
      <c r="AW423" s="577"/>
    </row>
    <row r="424" spans="9:49" ht="13">
      <c r="I424" s="555"/>
      <c r="M424" s="555"/>
      <c r="Q424" s="555"/>
      <c r="R424" s="577"/>
      <c r="AH424" s="577"/>
      <c r="AW424" s="577"/>
    </row>
    <row r="425" spans="9:49" ht="13">
      <c r="I425" s="555"/>
      <c r="M425" s="555"/>
      <c r="Q425" s="555"/>
      <c r="R425" s="577"/>
      <c r="AH425" s="577"/>
      <c r="AW425" s="577"/>
    </row>
    <row r="426" spans="9:49" ht="13">
      <c r="I426" s="555"/>
      <c r="M426" s="555"/>
      <c r="Q426" s="555"/>
      <c r="R426" s="577"/>
      <c r="AH426" s="577"/>
      <c r="AW426" s="577"/>
    </row>
    <row r="427" spans="9:49" ht="13">
      <c r="I427" s="555"/>
      <c r="M427" s="555"/>
      <c r="Q427" s="555"/>
      <c r="R427" s="577"/>
      <c r="AH427" s="577"/>
      <c r="AW427" s="577"/>
    </row>
    <row r="428" spans="9:49" ht="13">
      <c r="I428" s="555"/>
      <c r="M428" s="555"/>
      <c r="Q428" s="555"/>
      <c r="R428" s="577"/>
      <c r="AH428" s="577"/>
      <c r="AW428" s="577"/>
    </row>
    <row r="429" spans="9:49" ht="13">
      <c r="I429" s="555"/>
      <c r="M429" s="555"/>
      <c r="Q429" s="555"/>
      <c r="R429" s="577"/>
      <c r="AH429" s="577"/>
      <c r="AW429" s="577"/>
    </row>
    <row r="430" spans="9:49" ht="13">
      <c r="I430" s="555"/>
      <c r="M430" s="555"/>
      <c r="Q430" s="555"/>
      <c r="R430" s="577"/>
      <c r="AH430" s="577"/>
      <c r="AW430" s="577"/>
    </row>
    <row r="431" spans="9:49" ht="13">
      <c r="I431" s="555"/>
      <c r="M431" s="555"/>
      <c r="Q431" s="555"/>
      <c r="R431" s="577"/>
      <c r="AH431" s="577"/>
      <c r="AW431" s="577"/>
    </row>
    <row r="432" spans="9:49" ht="13">
      <c r="I432" s="555"/>
      <c r="M432" s="555"/>
      <c r="Q432" s="555"/>
      <c r="R432" s="577"/>
      <c r="AH432" s="577"/>
      <c r="AW432" s="577"/>
    </row>
    <row r="433" spans="9:49" ht="13">
      <c r="I433" s="555"/>
      <c r="M433" s="555"/>
      <c r="Q433" s="555"/>
      <c r="R433" s="577"/>
      <c r="AH433" s="577"/>
      <c r="AW433" s="577"/>
    </row>
    <row r="434" spans="9:49" ht="13">
      <c r="I434" s="555"/>
      <c r="M434" s="555"/>
      <c r="Q434" s="555"/>
      <c r="R434" s="577"/>
      <c r="AH434" s="577"/>
      <c r="AW434" s="577"/>
    </row>
    <row r="435" spans="9:49" ht="13">
      <c r="I435" s="555"/>
      <c r="M435" s="555"/>
      <c r="Q435" s="555"/>
      <c r="R435" s="577"/>
      <c r="AH435" s="577"/>
      <c r="AW435" s="577"/>
    </row>
    <row r="436" spans="9:49" ht="13">
      <c r="I436" s="555"/>
      <c r="M436" s="555"/>
      <c r="Q436" s="555"/>
      <c r="R436" s="577"/>
      <c r="AH436" s="577"/>
      <c r="AW436" s="577"/>
    </row>
    <row r="437" spans="9:49" ht="13">
      <c r="I437" s="555"/>
      <c r="M437" s="555"/>
      <c r="Q437" s="555"/>
      <c r="R437" s="577"/>
      <c r="AH437" s="577"/>
      <c r="AW437" s="577"/>
    </row>
    <row r="438" spans="9:49" ht="13">
      <c r="I438" s="555"/>
      <c r="M438" s="555"/>
      <c r="Q438" s="555"/>
      <c r="R438" s="577"/>
      <c r="AH438" s="577"/>
      <c r="AW438" s="577"/>
    </row>
    <row r="439" spans="9:49" ht="13">
      <c r="I439" s="555"/>
      <c r="M439" s="555"/>
      <c r="Q439" s="555"/>
      <c r="R439" s="577"/>
      <c r="AH439" s="577"/>
      <c r="AW439" s="577"/>
    </row>
    <row r="440" spans="9:49" ht="13">
      <c r="I440" s="555"/>
      <c r="M440" s="555"/>
      <c r="Q440" s="555"/>
      <c r="R440" s="577"/>
      <c r="AH440" s="577"/>
      <c r="AW440" s="577"/>
    </row>
    <row r="441" spans="9:49" ht="13">
      <c r="I441" s="555"/>
      <c r="M441" s="555"/>
      <c r="Q441" s="555"/>
      <c r="R441" s="577"/>
      <c r="AH441" s="577"/>
      <c r="AW441" s="577"/>
    </row>
    <row r="442" spans="9:49" ht="13">
      <c r="I442" s="555"/>
      <c r="M442" s="555"/>
      <c r="Q442" s="555"/>
      <c r="R442" s="577"/>
      <c r="AH442" s="577"/>
      <c r="AW442" s="577"/>
    </row>
    <row r="443" spans="9:49" ht="13">
      <c r="I443" s="555"/>
      <c r="M443" s="555"/>
      <c r="Q443" s="555"/>
      <c r="R443" s="577"/>
      <c r="AH443" s="577"/>
      <c r="AW443" s="577"/>
    </row>
    <row r="444" spans="9:49" ht="13">
      <c r="I444" s="555"/>
      <c r="M444" s="555"/>
      <c r="Q444" s="555"/>
      <c r="R444" s="577"/>
      <c r="AH444" s="577"/>
      <c r="AW444" s="577"/>
    </row>
    <row r="445" spans="9:49" ht="13">
      <c r="I445" s="555"/>
      <c r="M445" s="555"/>
      <c r="Q445" s="555"/>
      <c r="R445" s="577"/>
      <c r="AH445" s="577"/>
      <c r="AW445" s="577"/>
    </row>
    <row r="446" spans="9:49" ht="13">
      <c r="I446" s="555"/>
      <c r="M446" s="555"/>
      <c r="Q446" s="555"/>
      <c r="R446" s="577"/>
      <c r="AH446" s="577"/>
      <c r="AW446" s="577"/>
    </row>
    <row r="447" spans="9:49" ht="13">
      <c r="I447" s="555"/>
      <c r="M447" s="555"/>
      <c r="Q447" s="555"/>
      <c r="R447" s="577"/>
      <c r="AH447" s="577"/>
      <c r="AW447" s="577"/>
    </row>
    <row r="448" spans="9:49" ht="13">
      <c r="I448" s="555"/>
      <c r="M448" s="555"/>
      <c r="Q448" s="555"/>
      <c r="R448" s="577"/>
      <c r="AH448" s="577"/>
      <c r="AW448" s="577"/>
    </row>
    <row r="449" spans="9:49" ht="13">
      <c r="I449" s="555"/>
      <c r="M449" s="555"/>
      <c r="Q449" s="555"/>
      <c r="R449" s="577"/>
      <c r="AH449" s="577"/>
      <c r="AW449" s="577"/>
    </row>
    <row r="450" spans="9:49" ht="13">
      <c r="I450" s="555"/>
      <c r="M450" s="555"/>
      <c r="Q450" s="555"/>
      <c r="R450" s="577"/>
      <c r="AH450" s="577"/>
      <c r="AW450" s="577"/>
    </row>
    <row r="451" spans="9:49" ht="13">
      <c r="I451" s="555"/>
      <c r="M451" s="555"/>
      <c r="Q451" s="555"/>
      <c r="R451" s="577"/>
      <c r="AH451" s="577"/>
      <c r="AW451" s="577"/>
    </row>
    <row r="452" spans="9:49" ht="13">
      <c r="I452" s="555"/>
      <c r="M452" s="555"/>
      <c r="Q452" s="555"/>
      <c r="R452" s="577"/>
      <c r="AH452" s="577"/>
      <c r="AW452" s="577"/>
    </row>
    <row r="453" spans="9:49" ht="13">
      <c r="I453" s="555"/>
      <c r="M453" s="555"/>
      <c r="Q453" s="555"/>
      <c r="R453" s="577"/>
      <c r="AH453" s="577"/>
      <c r="AW453" s="577"/>
    </row>
    <row r="454" spans="9:49" ht="13">
      <c r="I454" s="555"/>
      <c r="M454" s="555"/>
      <c r="Q454" s="555"/>
      <c r="R454" s="577"/>
      <c r="AH454" s="577"/>
      <c r="AW454" s="577"/>
    </row>
    <row r="455" spans="9:49" ht="13">
      <c r="I455" s="555"/>
      <c r="M455" s="555"/>
      <c r="Q455" s="555"/>
      <c r="R455" s="577"/>
      <c r="AH455" s="577"/>
      <c r="AW455" s="577"/>
    </row>
    <row r="456" spans="9:49" ht="13">
      <c r="I456" s="555"/>
      <c r="M456" s="555"/>
      <c r="Q456" s="555"/>
      <c r="R456" s="577"/>
      <c r="AH456" s="577"/>
      <c r="AW456" s="577"/>
    </row>
    <row r="457" spans="9:49" ht="13">
      <c r="I457" s="555"/>
      <c r="M457" s="555"/>
      <c r="Q457" s="555"/>
      <c r="R457" s="577"/>
      <c r="AH457" s="577"/>
      <c r="AW457" s="577"/>
    </row>
    <row r="458" spans="9:49" ht="13">
      <c r="I458" s="555"/>
      <c r="M458" s="555"/>
      <c r="Q458" s="555"/>
      <c r="R458" s="577"/>
      <c r="AH458" s="577"/>
      <c r="AW458" s="577"/>
    </row>
    <row r="459" spans="9:49" ht="13">
      <c r="I459" s="555"/>
      <c r="M459" s="555"/>
      <c r="Q459" s="555"/>
      <c r="R459" s="577"/>
      <c r="AH459" s="577"/>
      <c r="AW459" s="577"/>
    </row>
    <row r="460" spans="9:49" ht="13">
      <c r="I460" s="555"/>
      <c r="M460" s="555"/>
      <c r="Q460" s="555"/>
      <c r="R460" s="577"/>
      <c r="AH460" s="577"/>
      <c r="AW460" s="577"/>
    </row>
    <row r="461" spans="9:49" ht="13">
      <c r="I461" s="555"/>
      <c r="M461" s="555"/>
      <c r="Q461" s="555"/>
      <c r="R461" s="577"/>
      <c r="AH461" s="577"/>
      <c r="AW461" s="577"/>
    </row>
    <row r="462" spans="9:49" ht="13">
      <c r="I462" s="555"/>
      <c r="M462" s="555"/>
      <c r="Q462" s="555"/>
      <c r="R462" s="577"/>
      <c r="AH462" s="577"/>
      <c r="AW462" s="577"/>
    </row>
    <row r="463" spans="9:49" ht="13">
      <c r="I463" s="555"/>
      <c r="M463" s="555"/>
      <c r="Q463" s="555"/>
      <c r="R463" s="577"/>
      <c r="AH463" s="577"/>
      <c r="AW463" s="577"/>
    </row>
    <row r="464" spans="9:49" ht="13">
      <c r="I464" s="555"/>
      <c r="M464" s="555"/>
      <c r="Q464" s="555"/>
      <c r="R464" s="577"/>
      <c r="AH464" s="577"/>
      <c r="AW464" s="577"/>
    </row>
    <row r="465" spans="9:49" ht="13">
      <c r="I465" s="555"/>
      <c r="M465" s="555"/>
      <c r="Q465" s="555"/>
      <c r="R465" s="577"/>
      <c r="AH465" s="577"/>
      <c r="AW465" s="577"/>
    </row>
    <row r="466" spans="9:49" ht="13">
      <c r="I466" s="555"/>
      <c r="M466" s="555"/>
      <c r="Q466" s="555"/>
      <c r="R466" s="577"/>
      <c r="AH466" s="577"/>
      <c r="AW466" s="577"/>
    </row>
    <row r="467" spans="9:49" ht="13">
      <c r="I467" s="555"/>
      <c r="M467" s="555"/>
      <c r="Q467" s="555"/>
      <c r="R467" s="577"/>
      <c r="AH467" s="577"/>
      <c r="AW467" s="577"/>
    </row>
    <row r="468" spans="9:49" ht="13">
      <c r="I468" s="555"/>
      <c r="M468" s="555"/>
      <c r="Q468" s="555"/>
      <c r="R468" s="577"/>
      <c r="AH468" s="577"/>
      <c r="AW468" s="577"/>
    </row>
    <row r="469" spans="9:49" ht="13">
      <c r="I469" s="555"/>
      <c r="M469" s="555"/>
      <c r="Q469" s="555"/>
      <c r="R469" s="577"/>
      <c r="AH469" s="577"/>
      <c r="AW469" s="577"/>
    </row>
    <row r="470" spans="9:49" ht="13">
      <c r="I470" s="555"/>
      <c r="M470" s="555"/>
      <c r="Q470" s="555"/>
      <c r="R470" s="577"/>
      <c r="AH470" s="577"/>
      <c r="AW470" s="577"/>
    </row>
    <row r="471" spans="9:49" ht="13">
      <c r="I471" s="555"/>
      <c r="M471" s="555"/>
      <c r="Q471" s="555"/>
      <c r="R471" s="577"/>
      <c r="AH471" s="577"/>
      <c r="AW471" s="577"/>
    </row>
    <row r="472" spans="9:49" ht="13">
      <c r="I472" s="555"/>
      <c r="M472" s="555"/>
      <c r="Q472" s="555"/>
      <c r="R472" s="577"/>
      <c r="AH472" s="577"/>
      <c r="AW472" s="577"/>
    </row>
    <row r="473" spans="9:49" ht="13">
      <c r="I473" s="555"/>
      <c r="M473" s="555"/>
      <c r="Q473" s="555"/>
      <c r="R473" s="577"/>
      <c r="AH473" s="577"/>
      <c r="AW473" s="577"/>
    </row>
    <row r="474" spans="9:49" ht="13">
      <c r="I474" s="555"/>
      <c r="M474" s="555"/>
      <c r="Q474" s="555"/>
      <c r="R474" s="577"/>
      <c r="AH474" s="577"/>
      <c r="AW474" s="577"/>
    </row>
    <row r="475" spans="9:49" ht="13">
      <c r="I475" s="555"/>
      <c r="M475" s="555"/>
      <c r="Q475" s="555"/>
      <c r="R475" s="577"/>
      <c r="AH475" s="577"/>
      <c r="AW475" s="577"/>
    </row>
    <row r="476" spans="9:49" ht="13">
      <c r="I476" s="555"/>
      <c r="M476" s="555"/>
      <c r="Q476" s="555"/>
      <c r="R476" s="577"/>
      <c r="AH476" s="577"/>
      <c r="AW476" s="577"/>
    </row>
    <row r="477" spans="9:49" ht="13">
      <c r="I477" s="555"/>
      <c r="M477" s="555"/>
      <c r="Q477" s="555"/>
      <c r="R477" s="577"/>
      <c r="AH477" s="577"/>
      <c r="AW477" s="577"/>
    </row>
    <row r="478" spans="9:49" ht="13">
      <c r="I478" s="555"/>
      <c r="M478" s="555"/>
      <c r="Q478" s="555"/>
      <c r="R478" s="577"/>
      <c r="AH478" s="577"/>
      <c r="AW478" s="577"/>
    </row>
    <row r="479" spans="9:49" ht="13">
      <c r="I479" s="555"/>
      <c r="M479" s="555"/>
      <c r="Q479" s="555"/>
      <c r="R479" s="577"/>
      <c r="AH479" s="577"/>
      <c r="AW479" s="577"/>
    </row>
    <row r="480" spans="9:49" ht="13">
      <c r="I480" s="555"/>
      <c r="M480" s="555"/>
      <c r="Q480" s="555"/>
      <c r="R480" s="577"/>
      <c r="AH480" s="577"/>
      <c r="AW480" s="577"/>
    </row>
    <row r="481" spans="9:49" ht="13">
      <c r="I481" s="555"/>
      <c r="M481" s="555"/>
      <c r="Q481" s="555"/>
      <c r="R481" s="577"/>
      <c r="AH481" s="577"/>
      <c r="AW481" s="577"/>
    </row>
    <row r="482" spans="9:49" ht="13">
      <c r="I482" s="555"/>
      <c r="M482" s="555"/>
      <c r="Q482" s="555"/>
      <c r="R482" s="577"/>
      <c r="AH482" s="577"/>
      <c r="AW482" s="577"/>
    </row>
    <row r="483" spans="9:49" ht="13">
      <c r="I483" s="555"/>
      <c r="M483" s="555"/>
      <c r="Q483" s="555"/>
      <c r="R483" s="577"/>
      <c r="AH483" s="577"/>
      <c r="AW483" s="577"/>
    </row>
    <row r="484" spans="9:49" ht="13">
      <c r="I484" s="555"/>
      <c r="M484" s="555"/>
      <c r="Q484" s="555"/>
      <c r="R484" s="577"/>
      <c r="AH484" s="577"/>
      <c r="AW484" s="577"/>
    </row>
    <row r="485" spans="9:49" ht="13">
      <c r="I485" s="555"/>
      <c r="M485" s="555"/>
      <c r="Q485" s="555"/>
      <c r="R485" s="577"/>
      <c r="AH485" s="577"/>
      <c r="AW485" s="577"/>
    </row>
    <row r="486" spans="9:49" ht="13">
      <c r="I486" s="555"/>
      <c r="M486" s="555"/>
      <c r="Q486" s="555"/>
      <c r="R486" s="577"/>
      <c r="AH486" s="577"/>
      <c r="AW486" s="577"/>
    </row>
    <row r="487" spans="9:49" ht="13">
      <c r="I487" s="555"/>
      <c r="M487" s="555"/>
      <c r="Q487" s="555"/>
      <c r="R487" s="577"/>
      <c r="AH487" s="577"/>
      <c r="AW487" s="577"/>
    </row>
    <row r="488" spans="9:49" ht="13">
      <c r="I488" s="555"/>
      <c r="M488" s="555"/>
      <c r="Q488" s="555"/>
      <c r="R488" s="577"/>
      <c r="AH488" s="577"/>
      <c r="AW488" s="577"/>
    </row>
    <row r="489" spans="9:49" ht="13">
      <c r="I489" s="555"/>
      <c r="M489" s="555"/>
      <c r="Q489" s="555"/>
      <c r="R489" s="577"/>
      <c r="AH489" s="577"/>
      <c r="AW489" s="577"/>
    </row>
    <row r="490" spans="9:49" ht="13">
      <c r="I490" s="555"/>
      <c r="M490" s="555"/>
      <c r="Q490" s="555"/>
      <c r="R490" s="577"/>
      <c r="AH490" s="577"/>
      <c r="AW490" s="577"/>
    </row>
    <row r="491" spans="9:49" ht="13">
      <c r="I491" s="555"/>
      <c r="M491" s="555"/>
      <c r="Q491" s="555"/>
      <c r="R491" s="577"/>
      <c r="AH491" s="577"/>
      <c r="AW491" s="577"/>
    </row>
    <row r="492" spans="9:49" ht="13">
      <c r="I492" s="555"/>
      <c r="M492" s="555"/>
      <c r="Q492" s="555"/>
      <c r="R492" s="577"/>
      <c r="AH492" s="577"/>
      <c r="AW492" s="577"/>
    </row>
    <row r="493" spans="9:49" ht="13">
      <c r="I493" s="555"/>
      <c r="M493" s="555"/>
      <c r="Q493" s="555"/>
      <c r="R493" s="577"/>
      <c r="AH493" s="577"/>
      <c r="AW493" s="577"/>
    </row>
    <row r="494" spans="9:49" ht="13">
      <c r="I494" s="555"/>
      <c r="M494" s="555"/>
      <c r="Q494" s="555"/>
      <c r="R494" s="577"/>
      <c r="AH494" s="577"/>
      <c r="AW494" s="577"/>
    </row>
    <row r="495" spans="9:49" ht="13">
      <c r="I495" s="555"/>
      <c r="M495" s="555"/>
      <c r="Q495" s="555"/>
      <c r="R495" s="577"/>
      <c r="AH495" s="577"/>
      <c r="AW495" s="577"/>
    </row>
    <row r="496" spans="9:49" ht="13">
      <c r="I496" s="555"/>
      <c r="M496" s="555"/>
      <c r="Q496" s="555"/>
      <c r="R496" s="577"/>
      <c r="AH496" s="577"/>
      <c r="AW496" s="577"/>
    </row>
    <row r="497" spans="9:49" ht="13">
      <c r="I497" s="555"/>
      <c r="M497" s="555"/>
      <c r="Q497" s="555"/>
      <c r="R497" s="577"/>
      <c r="AH497" s="577"/>
      <c r="AW497" s="577"/>
    </row>
    <row r="498" spans="9:49" ht="13">
      <c r="I498" s="555"/>
      <c r="M498" s="555"/>
      <c r="Q498" s="555"/>
      <c r="R498" s="577"/>
      <c r="AH498" s="577"/>
      <c r="AW498" s="577"/>
    </row>
    <row r="499" spans="9:49" ht="13">
      <c r="I499" s="555"/>
      <c r="M499" s="555"/>
      <c r="Q499" s="555"/>
      <c r="R499" s="577"/>
      <c r="AH499" s="577"/>
      <c r="AW499" s="577"/>
    </row>
    <row r="500" spans="9:49" ht="13">
      <c r="I500" s="555"/>
      <c r="M500" s="555"/>
      <c r="Q500" s="555"/>
      <c r="R500" s="577"/>
      <c r="AH500" s="577"/>
      <c r="AW500" s="577"/>
    </row>
    <row r="501" spans="9:49" ht="13">
      <c r="I501" s="555"/>
      <c r="M501" s="555"/>
      <c r="Q501" s="555"/>
      <c r="R501" s="577"/>
      <c r="AH501" s="577"/>
      <c r="AW501" s="577"/>
    </row>
    <row r="502" spans="9:49" ht="13">
      <c r="I502" s="555"/>
      <c r="M502" s="555"/>
      <c r="Q502" s="555"/>
      <c r="R502" s="577"/>
      <c r="AH502" s="577"/>
      <c r="AW502" s="577"/>
    </row>
    <row r="503" spans="9:49" ht="13">
      <c r="I503" s="555"/>
      <c r="M503" s="555"/>
      <c r="Q503" s="555"/>
      <c r="R503" s="577"/>
      <c r="AH503" s="577"/>
      <c r="AW503" s="577"/>
    </row>
    <row r="504" spans="9:49" ht="13">
      <c r="I504" s="555"/>
      <c r="M504" s="555"/>
      <c r="Q504" s="555"/>
      <c r="R504" s="577"/>
      <c r="AH504" s="577"/>
      <c r="AW504" s="577"/>
    </row>
    <row r="505" spans="9:49" ht="13">
      <c r="I505" s="555"/>
      <c r="M505" s="555"/>
      <c r="Q505" s="555"/>
      <c r="R505" s="577"/>
      <c r="AH505" s="577"/>
      <c r="AW505" s="577"/>
    </row>
    <row r="506" spans="9:49" ht="13">
      <c r="I506" s="555"/>
      <c r="M506" s="555"/>
      <c r="Q506" s="555"/>
      <c r="R506" s="577"/>
      <c r="AH506" s="577"/>
      <c r="AW506" s="577"/>
    </row>
    <row r="507" spans="9:49" ht="13">
      <c r="I507" s="555"/>
      <c r="M507" s="555"/>
      <c r="Q507" s="555"/>
      <c r="R507" s="577"/>
      <c r="AH507" s="577"/>
      <c r="AW507" s="577"/>
    </row>
    <row r="508" spans="9:49" ht="13">
      <c r="I508" s="555"/>
      <c r="M508" s="555"/>
      <c r="Q508" s="555"/>
      <c r="R508" s="577"/>
      <c r="AH508" s="577"/>
      <c r="AW508" s="577"/>
    </row>
    <row r="509" spans="9:49" ht="13">
      <c r="I509" s="555"/>
      <c r="M509" s="555"/>
      <c r="Q509" s="555"/>
      <c r="R509" s="577"/>
      <c r="AH509" s="577"/>
      <c r="AW509" s="577"/>
    </row>
    <row r="510" spans="9:49" ht="13">
      <c r="I510" s="555"/>
      <c r="M510" s="555"/>
      <c r="Q510" s="555"/>
      <c r="R510" s="577"/>
      <c r="AH510" s="577"/>
      <c r="AW510" s="577"/>
    </row>
    <row r="511" spans="9:49" ht="13">
      <c r="I511" s="555"/>
      <c r="M511" s="555"/>
      <c r="Q511" s="555"/>
      <c r="R511" s="577"/>
      <c r="AH511" s="577"/>
      <c r="AW511" s="577"/>
    </row>
    <row r="512" spans="9:49" ht="13">
      <c r="I512" s="555"/>
      <c r="M512" s="555"/>
      <c r="Q512" s="555"/>
      <c r="R512" s="577"/>
      <c r="AH512" s="577"/>
      <c r="AW512" s="577"/>
    </row>
    <row r="513" spans="9:49" ht="13">
      <c r="I513" s="555"/>
      <c r="M513" s="555"/>
      <c r="Q513" s="555"/>
      <c r="R513" s="577"/>
      <c r="AH513" s="577"/>
      <c r="AW513" s="577"/>
    </row>
    <row r="514" spans="9:49" ht="13">
      <c r="I514" s="555"/>
      <c r="M514" s="555"/>
      <c r="Q514" s="555"/>
      <c r="R514" s="577"/>
      <c r="AH514" s="577"/>
      <c r="AW514" s="577"/>
    </row>
    <row r="515" spans="9:49" ht="13">
      <c r="I515" s="555"/>
      <c r="M515" s="555"/>
      <c r="Q515" s="555"/>
      <c r="R515" s="577"/>
      <c r="AH515" s="577"/>
      <c r="AW515" s="577"/>
    </row>
    <row r="516" spans="9:49" ht="13">
      <c r="I516" s="555"/>
      <c r="M516" s="555"/>
      <c r="Q516" s="555"/>
      <c r="R516" s="577"/>
      <c r="AH516" s="577"/>
      <c r="AW516" s="577"/>
    </row>
    <row r="517" spans="9:49" ht="13">
      <c r="I517" s="555"/>
      <c r="M517" s="555"/>
      <c r="Q517" s="555"/>
      <c r="R517" s="577"/>
      <c r="AH517" s="577"/>
      <c r="AW517" s="577"/>
    </row>
    <row r="518" spans="9:49" ht="13">
      <c r="I518" s="555"/>
      <c r="M518" s="555"/>
      <c r="Q518" s="555"/>
      <c r="R518" s="577"/>
      <c r="AH518" s="577"/>
      <c r="AW518" s="577"/>
    </row>
    <row r="519" spans="9:49" ht="13">
      <c r="I519" s="555"/>
      <c r="M519" s="555"/>
      <c r="Q519" s="555"/>
      <c r="R519" s="577"/>
      <c r="AH519" s="577"/>
      <c r="AW519" s="577"/>
    </row>
    <row r="520" spans="9:49" ht="13">
      <c r="I520" s="555"/>
      <c r="M520" s="555"/>
      <c r="Q520" s="555"/>
      <c r="R520" s="577"/>
      <c r="AH520" s="577"/>
      <c r="AW520" s="577"/>
    </row>
    <row r="521" spans="9:49" ht="13">
      <c r="I521" s="555"/>
      <c r="M521" s="555"/>
      <c r="Q521" s="555"/>
      <c r="R521" s="577"/>
      <c r="AH521" s="577"/>
      <c r="AW521" s="577"/>
    </row>
    <row r="522" spans="9:49" ht="13">
      <c r="I522" s="555"/>
      <c r="M522" s="555"/>
      <c r="Q522" s="555"/>
      <c r="R522" s="577"/>
      <c r="AH522" s="577"/>
      <c r="AW522" s="577"/>
    </row>
    <row r="523" spans="9:49" ht="13">
      <c r="I523" s="555"/>
      <c r="M523" s="555"/>
      <c r="Q523" s="555"/>
      <c r="R523" s="577"/>
      <c r="AH523" s="577"/>
      <c r="AW523" s="577"/>
    </row>
    <row r="524" spans="9:49" ht="13">
      <c r="I524" s="555"/>
      <c r="M524" s="555"/>
      <c r="Q524" s="555"/>
      <c r="R524" s="577"/>
      <c r="AH524" s="577"/>
      <c r="AW524" s="577"/>
    </row>
    <row r="525" spans="9:49" ht="13">
      <c r="I525" s="555"/>
      <c r="M525" s="555"/>
      <c r="Q525" s="555"/>
      <c r="R525" s="577"/>
      <c r="AH525" s="577"/>
      <c r="AW525" s="577"/>
    </row>
    <row r="526" spans="9:49" ht="13">
      <c r="I526" s="555"/>
      <c r="M526" s="555"/>
      <c r="Q526" s="555"/>
      <c r="R526" s="577"/>
      <c r="AH526" s="577"/>
      <c r="AW526" s="577"/>
    </row>
    <row r="527" spans="9:49" ht="13">
      <c r="I527" s="555"/>
      <c r="M527" s="555"/>
      <c r="Q527" s="555"/>
      <c r="R527" s="577"/>
      <c r="AH527" s="577"/>
      <c r="AW527" s="577"/>
    </row>
    <row r="528" spans="9:49" ht="13">
      <c r="I528" s="555"/>
      <c r="M528" s="555"/>
      <c r="Q528" s="555"/>
      <c r="R528" s="577"/>
      <c r="AH528" s="577"/>
      <c r="AW528" s="577"/>
    </row>
    <row r="529" spans="9:49" ht="13">
      <c r="I529" s="555"/>
      <c r="M529" s="555"/>
      <c r="Q529" s="555"/>
      <c r="R529" s="577"/>
      <c r="AH529" s="577"/>
      <c r="AW529" s="577"/>
    </row>
    <row r="530" spans="9:49" ht="13">
      <c r="I530" s="555"/>
      <c r="M530" s="555"/>
      <c r="Q530" s="555"/>
      <c r="R530" s="577"/>
      <c r="AH530" s="577"/>
      <c r="AW530" s="577"/>
    </row>
    <row r="531" spans="9:49" ht="13">
      <c r="I531" s="555"/>
      <c r="M531" s="555"/>
      <c r="Q531" s="555"/>
      <c r="R531" s="577"/>
      <c r="AH531" s="577"/>
      <c r="AW531" s="577"/>
    </row>
    <row r="532" spans="9:49" ht="13">
      <c r="I532" s="555"/>
      <c r="M532" s="555"/>
      <c r="Q532" s="555"/>
      <c r="R532" s="577"/>
      <c r="AH532" s="577"/>
      <c r="AW532" s="577"/>
    </row>
    <row r="533" spans="9:49" ht="13">
      <c r="I533" s="555"/>
      <c r="M533" s="555"/>
      <c r="Q533" s="555"/>
      <c r="R533" s="577"/>
      <c r="AH533" s="577"/>
      <c r="AW533" s="577"/>
    </row>
    <row r="534" spans="9:49" ht="13">
      <c r="I534" s="555"/>
      <c r="M534" s="555"/>
      <c r="Q534" s="555"/>
      <c r="R534" s="577"/>
      <c r="AH534" s="577"/>
      <c r="AW534" s="577"/>
    </row>
    <row r="535" spans="9:49" ht="13">
      <c r="I535" s="555"/>
      <c r="M535" s="555"/>
      <c r="Q535" s="555"/>
      <c r="R535" s="577"/>
      <c r="AH535" s="577"/>
      <c r="AW535" s="577"/>
    </row>
    <row r="536" spans="9:49" ht="13">
      <c r="I536" s="555"/>
      <c r="M536" s="555"/>
      <c r="Q536" s="555"/>
      <c r="R536" s="577"/>
      <c r="AH536" s="577"/>
      <c r="AW536" s="577"/>
    </row>
    <row r="537" spans="9:49" ht="13">
      <c r="I537" s="555"/>
      <c r="M537" s="555"/>
      <c r="Q537" s="555"/>
      <c r="R537" s="577"/>
      <c r="AH537" s="577"/>
      <c r="AW537" s="577"/>
    </row>
    <row r="538" spans="9:49" ht="13">
      <c r="I538" s="555"/>
      <c r="M538" s="555"/>
      <c r="Q538" s="555"/>
      <c r="R538" s="577"/>
      <c r="AH538" s="577"/>
      <c r="AW538" s="577"/>
    </row>
    <row r="539" spans="9:49" ht="13">
      <c r="I539" s="555"/>
      <c r="M539" s="555"/>
      <c r="Q539" s="555"/>
      <c r="R539" s="577"/>
      <c r="AH539" s="577"/>
      <c r="AW539" s="577"/>
    </row>
    <row r="540" spans="9:49" ht="13">
      <c r="I540" s="555"/>
      <c r="M540" s="555"/>
      <c r="Q540" s="555"/>
      <c r="R540" s="577"/>
      <c r="AH540" s="577"/>
      <c r="AW540" s="577"/>
    </row>
    <row r="541" spans="9:49" ht="13">
      <c r="I541" s="555"/>
      <c r="M541" s="555"/>
      <c r="Q541" s="555"/>
      <c r="R541" s="577"/>
      <c r="AH541" s="577"/>
      <c r="AW541" s="577"/>
    </row>
    <row r="542" spans="9:49" ht="13">
      <c r="I542" s="555"/>
      <c r="M542" s="555"/>
      <c r="Q542" s="555"/>
      <c r="R542" s="577"/>
      <c r="AH542" s="577"/>
      <c r="AW542" s="577"/>
    </row>
    <row r="543" spans="9:49" ht="13">
      <c r="I543" s="555"/>
      <c r="M543" s="555"/>
      <c r="Q543" s="555"/>
      <c r="R543" s="577"/>
      <c r="AH543" s="577"/>
      <c r="AW543" s="577"/>
    </row>
    <row r="544" spans="9:49" ht="13">
      <c r="I544" s="555"/>
      <c r="M544" s="555"/>
      <c r="Q544" s="555"/>
      <c r="R544" s="577"/>
      <c r="AH544" s="577"/>
      <c r="AW544" s="577"/>
    </row>
    <row r="545" spans="9:49" ht="13">
      <c r="I545" s="555"/>
      <c r="M545" s="555"/>
      <c r="Q545" s="555"/>
      <c r="R545" s="577"/>
      <c r="AH545" s="577"/>
      <c r="AW545" s="577"/>
    </row>
    <row r="546" spans="9:49" ht="13">
      <c r="I546" s="555"/>
      <c r="M546" s="555"/>
      <c r="Q546" s="555"/>
      <c r="R546" s="577"/>
      <c r="AH546" s="577"/>
      <c r="AW546" s="577"/>
    </row>
    <row r="547" spans="9:49" ht="13">
      <c r="I547" s="555"/>
      <c r="M547" s="555"/>
      <c r="Q547" s="555"/>
      <c r="R547" s="577"/>
      <c r="AH547" s="577"/>
      <c r="AW547" s="577"/>
    </row>
    <row r="548" spans="9:49" ht="13">
      <c r="I548" s="555"/>
      <c r="M548" s="555"/>
      <c r="Q548" s="555"/>
      <c r="R548" s="577"/>
      <c r="AH548" s="577"/>
      <c r="AW548" s="577"/>
    </row>
    <row r="549" spans="9:49" ht="13">
      <c r="I549" s="555"/>
      <c r="M549" s="555"/>
      <c r="Q549" s="555"/>
      <c r="R549" s="577"/>
      <c r="AH549" s="577"/>
      <c r="AW549" s="577"/>
    </row>
    <row r="550" spans="9:49" ht="13">
      <c r="I550" s="555"/>
      <c r="M550" s="555"/>
      <c r="Q550" s="555"/>
      <c r="R550" s="577"/>
      <c r="AH550" s="577"/>
      <c r="AW550" s="577"/>
    </row>
    <row r="551" spans="9:49" ht="13">
      <c r="I551" s="555"/>
      <c r="M551" s="555"/>
      <c r="Q551" s="555"/>
      <c r="R551" s="577"/>
      <c r="AH551" s="577"/>
      <c r="AW551" s="577"/>
    </row>
    <row r="552" spans="9:49" ht="13">
      <c r="I552" s="555"/>
      <c r="M552" s="555"/>
      <c r="Q552" s="555"/>
      <c r="R552" s="577"/>
      <c r="AH552" s="577"/>
      <c r="AW552" s="577"/>
    </row>
    <row r="553" spans="9:49" ht="13">
      <c r="I553" s="555"/>
      <c r="M553" s="555"/>
      <c r="Q553" s="555"/>
      <c r="R553" s="577"/>
      <c r="AH553" s="577"/>
      <c r="AW553" s="577"/>
    </row>
    <row r="554" spans="9:49" ht="13">
      <c r="I554" s="555"/>
      <c r="M554" s="555"/>
      <c r="Q554" s="555"/>
      <c r="R554" s="577"/>
      <c r="AH554" s="577"/>
      <c r="AW554" s="577"/>
    </row>
    <row r="555" spans="9:49" ht="13">
      <c r="I555" s="555"/>
      <c r="M555" s="555"/>
      <c r="Q555" s="555"/>
      <c r="R555" s="577"/>
      <c r="AH555" s="577"/>
      <c r="AW555" s="577"/>
    </row>
    <row r="556" spans="9:49" ht="13">
      <c r="I556" s="555"/>
      <c r="M556" s="555"/>
      <c r="Q556" s="555"/>
      <c r="R556" s="577"/>
      <c r="AH556" s="577"/>
      <c r="AW556" s="577"/>
    </row>
    <row r="557" spans="9:49" ht="13">
      <c r="I557" s="555"/>
      <c r="M557" s="555"/>
      <c r="Q557" s="555"/>
      <c r="R557" s="577"/>
      <c r="AH557" s="577"/>
      <c r="AW557" s="577"/>
    </row>
    <row r="558" spans="9:49" ht="13">
      <c r="I558" s="555"/>
      <c r="M558" s="555"/>
      <c r="Q558" s="555"/>
      <c r="R558" s="577"/>
      <c r="AH558" s="577"/>
      <c r="AW558" s="577"/>
    </row>
    <row r="559" spans="9:49" ht="13">
      <c r="I559" s="555"/>
      <c r="M559" s="555"/>
      <c r="Q559" s="555"/>
      <c r="R559" s="577"/>
      <c r="AH559" s="577"/>
      <c r="AW559" s="577"/>
    </row>
    <row r="560" spans="9:49" ht="13">
      <c r="I560" s="555"/>
      <c r="M560" s="555"/>
      <c r="Q560" s="555"/>
      <c r="R560" s="577"/>
      <c r="AH560" s="577"/>
      <c r="AW560" s="577"/>
    </row>
    <row r="561" spans="9:49" ht="13">
      <c r="I561" s="555"/>
      <c r="M561" s="555"/>
      <c r="Q561" s="555"/>
      <c r="R561" s="577"/>
      <c r="AH561" s="577"/>
      <c r="AW561" s="577"/>
    </row>
    <row r="562" spans="9:49" ht="13">
      <c r="I562" s="555"/>
      <c r="M562" s="555"/>
      <c r="Q562" s="555"/>
      <c r="R562" s="577"/>
      <c r="AH562" s="577"/>
      <c r="AW562" s="577"/>
    </row>
    <row r="563" spans="9:49" ht="13">
      <c r="I563" s="555"/>
      <c r="M563" s="555"/>
      <c r="Q563" s="555"/>
      <c r="R563" s="577"/>
      <c r="AH563" s="577"/>
      <c r="AW563" s="577"/>
    </row>
    <row r="564" spans="9:49" ht="13">
      <c r="I564" s="555"/>
      <c r="M564" s="555"/>
      <c r="Q564" s="555"/>
      <c r="R564" s="577"/>
      <c r="AH564" s="577"/>
      <c r="AW564" s="577"/>
    </row>
    <row r="565" spans="9:49" ht="13">
      <c r="I565" s="555"/>
      <c r="M565" s="555"/>
      <c r="Q565" s="555"/>
      <c r="R565" s="577"/>
      <c r="AH565" s="577"/>
      <c r="AW565" s="577"/>
    </row>
    <row r="566" spans="9:49" ht="13">
      <c r="I566" s="555"/>
      <c r="M566" s="555"/>
      <c r="Q566" s="555"/>
      <c r="R566" s="577"/>
      <c r="AH566" s="577"/>
      <c r="AW566" s="577"/>
    </row>
    <row r="567" spans="9:49" ht="13">
      <c r="I567" s="555"/>
      <c r="M567" s="555"/>
      <c r="Q567" s="555"/>
      <c r="R567" s="577"/>
      <c r="AH567" s="577"/>
      <c r="AW567" s="577"/>
    </row>
    <row r="568" spans="9:49" ht="13">
      <c r="I568" s="555"/>
      <c r="M568" s="555"/>
      <c r="Q568" s="555"/>
      <c r="R568" s="577"/>
      <c r="AH568" s="577"/>
      <c r="AW568" s="577"/>
    </row>
    <row r="569" spans="9:49" ht="13">
      <c r="I569" s="555"/>
      <c r="M569" s="555"/>
      <c r="Q569" s="555"/>
      <c r="R569" s="577"/>
      <c r="AH569" s="577"/>
      <c r="AW569" s="577"/>
    </row>
    <row r="570" spans="9:49" ht="13">
      <c r="I570" s="555"/>
      <c r="M570" s="555"/>
      <c r="Q570" s="555"/>
      <c r="R570" s="577"/>
      <c r="AH570" s="577"/>
      <c r="AW570" s="577"/>
    </row>
    <row r="571" spans="9:49" ht="13">
      <c r="I571" s="555"/>
      <c r="M571" s="555"/>
      <c r="Q571" s="555"/>
      <c r="R571" s="577"/>
      <c r="AH571" s="577"/>
      <c r="AW571" s="577"/>
    </row>
    <row r="572" spans="9:49" ht="13">
      <c r="I572" s="555"/>
      <c r="M572" s="555"/>
      <c r="Q572" s="555"/>
      <c r="R572" s="577"/>
      <c r="AH572" s="577"/>
      <c r="AW572" s="577"/>
    </row>
    <row r="573" spans="9:49" ht="13">
      <c r="I573" s="555"/>
      <c r="M573" s="555"/>
      <c r="Q573" s="555"/>
      <c r="R573" s="577"/>
      <c r="AH573" s="577"/>
      <c r="AW573" s="577"/>
    </row>
    <row r="574" spans="9:49" ht="13">
      <c r="I574" s="555"/>
      <c r="M574" s="555"/>
      <c r="Q574" s="555"/>
      <c r="R574" s="577"/>
      <c r="AH574" s="577"/>
      <c r="AW574" s="577"/>
    </row>
    <row r="575" spans="9:49" ht="13">
      <c r="I575" s="555"/>
      <c r="M575" s="555"/>
      <c r="Q575" s="555"/>
      <c r="R575" s="577"/>
      <c r="AH575" s="577"/>
      <c r="AW575" s="577"/>
    </row>
    <row r="576" spans="9:49" ht="13">
      <c r="I576" s="555"/>
      <c r="M576" s="555"/>
      <c r="Q576" s="555"/>
      <c r="R576" s="577"/>
      <c r="AH576" s="577"/>
      <c r="AW576" s="577"/>
    </row>
    <row r="577" spans="9:49" ht="13">
      <c r="I577" s="555"/>
      <c r="M577" s="555"/>
      <c r="Q577" s="555"/>
      <c r="R577" s="577"/>
      <c r="AH577" s="577"/>
      <c r="AW577" s="577"/>
    </row>
    <row r="578" spans="9:49" ht="13">
      <c r="I578" s="555"/>
      <c r="M578" s="555"/>
      <c r="Q578" s="555"/>
      <c r="R578" s="577"/>
      <c r="AH578" s="577"/>
      <c r="AW578" s="577"/>
    </row>
    <row r="579" spans="9:49" ht="13">
      <c r="I579" s="555"/>
      <c r="M579" s="555"/>
      <c r="Q579" s="555"/>
      <c r="R579" s="577"/>
      <c r="AH579" s="577"/>
      <c r="AW579" s="577"/>
    </row>
    <row r="580" spans="9:49" ht="13">
      <c r="I580" s="555"/>
      <c r="M580" s="555"/>
      <c r="Q580" s="555"/>
      <c r="R580" s="577"/>
      <c r="AH580" s="577"/>
      <c r="AW580" s="577"/>
    </row>
    <row r="581" spans="9:49" ht="13">
      <c r="I581" s="555"/>
      <c r="M581" s="555"/>
      <c r="Q581" s="555"/>
      <c r="R581" s="577"/>
      <c r="AH581" s="577"/>
      <c r="AW581" s="577"/>
    </row>
    <row r="582" spans="9:49" ht="13">
      <c r="I582" s="555"/>
      <c r="M582" s="555"/>
      <c r="Q582" s="555"/>
      <c r="R582" s="577"/>
      <c r="AH582" s="577"/>
      <c r="AW582" s="577"/>
    </row>
    <row r="583" spans="9:49" ht="13">
      <c r="I583" s="555"/>
      <c r="M583" s="555"/>
      <c r="Q583" s="555"/>
      <c r="R583" s="577"/>
      <c r="AH583" s="577"/>
      <c r="AW583" s="577"/>
    </row>
    <row r="584" spans="9:49" ht="13">
      <c r="I584" s="555"/>
      <c r="M584" s="555"/>
      <c r="Q584" s="555"/>
      <c r="R584" s="577"/>
      <c r="AH584" s="577"/>
      <c r="AW584" s="577"/>
    </row>
    <row r="585" spans="9:49" ht="13">
      <c r="I585" s="555"/>
      <c r="M585" s="555"/>
      <c r="Q585" s="555"/>
      <c r="R585" s="577"/>
      <c r="AH585" s="577"/>
      <c r="AW585" s="577"/>
    </row>
    <row r="586" spans="9:49" ht="13">
      <c r="I586" s="555"/>
      <c r="M586" s="555"/>
      <c r="Q586" s="555"/>
      <c r="R586" s="577"/>
      <c r="AH586" s="577"/>
      <c r="AW586" s="577"/>
    </row>
    <row r="587" spans="9:49" ht="13">
      <c r="I587" s="555"/>
      <c r="M587" s="555"/>
      <c r="Q587" s="555"/>
      <c r="R587" s="577"/>
      <c r="AH587" s="577"/>
      <c r="AW587" s="577"/>
    </row>
    <row r="588" spans="9:49" ht="13">
      <c r="I588" s="555"/>
      <c r="M588" s="555"/>
      <c r="Q588" s="555"/>
      <c r="R588" s="577"/>
      <c r="AH588" s="577"/>
      <c r="AW588" s="577"/>
    </row>
    <row r="589" spans="9:49" ht="13">
      <c r="I589" s="555"/>
      <c r="M589" s="555"/>
      <c r="Q589" s="555"/>
      <c r="R589" s="577"/>
      <c r="AH589" s="577"/>
      <c r="AW589" s="577"/>
    </row>
    <row r="590" spans="9:49" ht="13">
      <c r="I590" s="555"/>
      <c r="M590" s="555"/>
      <c r="Q590" s="555"/>
      <c r="R590" s="577"/>
      <c r="AH590" s="577"/>
      <c r="AW590" s="577"/>
    </row>
    <row r="591" spans="9:49" ht="13">
      <c r="I591" s="555"/>
      <c r="M591" s="555"/>
      <c r="Q591" s="555"/>
      <c r="R591" s="577"/>
      <c r="AH591" s="577"/>
      <c r="AW591" s="577"/>
    </row>
    <row r="592" spans="9:49" ht="13">
      <c r="I592" s="555"/>
      <c r="M592" s="555"/>
      <c r="Q592" s="555"/>
      <c r="R592" s="577"/>
      <c r="AH592" s="577"/>
      <c r="AW592" s="577"/>
    </row>
    <row r="593" spans="9:49" ht="13">
      <c r="I593" s="555"/>
      <c r="M593" s="555"/>
      <c r="Q593" s="555"/>
      <c r="R593" s="577"/>
      <c r="AH593" s="577"/>
      <c r="AW593" s="577"/>
    </row>
    <row r="594" spans="9:49" ht="13">
      <c r="I594" s="555"/>
      <c r="M594" s="555"/>
      <c r="Q594" s="555"/>
      <c r="R594" s="577"/>
      <c r="AH594" s="577"/>
      <c r="AW594" s="577"/>
    </row>
    <row r="595" spans="9:49" ht="13">
      <c r="I595" s="555"/>
      <c r="M595" s="555"/>
      <c r="Q595" s="555"/>
      <c r="R595" s="577"/>
      <c r="AH595" s="577"/>
      <c r="AW595" s="577"/>
    </row>
    <row r="596" spans="9:49" ht="13">
      <c r="I596" s="555"/>
      <c r="M596" s="555"/>
      <c r="Q596" s="555"/>
      <c r="R596" s="577"/>
      <c r="AH596" s="577"/>
      <c r="AW596" s="577"/>
    </row>
    <row r="597" spans="9:49" ht="13">
      <c r="I597" s="555"/>
      <c r="M597" s="555"/>
      <c r="Q597" s="555"/>
      <c r="R597" s="577"/>
      <c r="AH597" s="577"/>
      <c r="AW597" s="577"/>
    </row>
    <row r="598" spans="9:49" ht="13">
      <c r="I598" s="555"/>
      <c r="M598" s="555"/>
      <c r="Q598" s="555"/>
      <c r="R598" s="577"/>
      <c r="AH598" s="577"/>
      <c r="AW598" s="577"/>
    </row>
    <row r="599" spans="9:49" ht="13">
      <c r="I599" s="555"/>
      <c r="M599" s="555"/>
      <c r="Q599" s="555"/>
      <c r="R599" s="577"/>
      <c r="AH599" s="577"/>
      <c r="AW599" s="577"/>
    </row>
    <row r="600" spans="9:49" ht="13">
      <c r="I600" s="555"/>
      <c r="M600" s="555"/>
      <c r="Q600" s="555"/>
      <c r="R600" s="577"/>
      <c r="AH600" s="577"/>
      <c r="AW600" s="577"/>
    </row>
    <row r="601" spans="9:49" ht="13">
      <c r="I601" s="555"/>
      <c r="M601" s="555"/>
      <c r="Q601" s="555"/>
      <c r="R601" s="577"/>
      <c r="AH601" s="577"/>
      <c r="AW601" s="577"/>
    </row>
    <row r="602" spans="9:49" ht="13">
      <c r="I602" s="555"/>
      <c r="M602" s="555"/>
      <c r="Q602" s="555"/>
      <c r="R602" s="577"/>
      <c r="AH602" s="577"/>
      <c r="AW602" s="577"/>
    </row>
    <row r="603" spans="9:49" ht="13">
      <c r="I603" s="555"/>
      <c r="M603" s="555"/>
      <c r="Q603" s="555"/>
      <c r="R603" s="577"/>
      <c r="AH603" s="577"/>
      <c r="AW603" s="577"/>
    </row>
    <row r="604" spans="9:49" ht="13">
      <c r="I604" s="555"/>
      <c r="M604" s="555"/>
      <c r="Q604" s="555"/>
      <c r="R604" s="577"/>
      <c r="AH604" s="577"/>
      <c r="AW604" s="577"/>
    </row>
    <row r="605" spans="9:49" ht="13">
      <c r="I605" s="555"/>
      <c r="M605" s="555"/>
      <c r="Q605" s="555"/>
      <c r="R605" s="577"/>
      <c r="AH605" s="577"/>
      <c r="AW605" s="577"/>
    </row>
    <row r="606" spans="9:49" ht="13">
      <c r="I606" s="555"/>
      <c r="M606" s="555"/>
      <c r="Q606" s="555"/>
      <c r="R606" s="577"/>
      <c r="AH606" s="577"/>
      <c r="AW606" s="577"/>
    </row>
    <row r="607" spans="9:49" ht="13">
      <c r="I607" s="555"/>
      <c r="M607" s="555"/>
      <c r="Q607" s="555"/>
      <c r="R607" s="577"/>
      <c r="AH607" s="577"/>
      <c r="AW607" s="577"/>
    </row>
    <row r="608" spans="9:49" ht="13">
      <c r="I608" s="555"/>
      <c r="M608" s="555"/>
      <c r="Q608" s="555"/>
      <c r="R608" s="577"/>
      <c r="AH608" s="577"/>
      <c r="AW608" s="577"/>
    </row>
    <row r="609" spans="9:49" ht="13">
      <c r="I609" s="555"/>
      <c r="M609" s="555"/>
      <c r="Q609" s="555"/>
      <c r="R609" s="577"/>
      <c r="AH609" s="577"/>
      <c r="AW609" s="577"/>
    </row>
    <row r="610" spans="9:49" ht="13">
      <c r="I610" s="555"/>
      <c r="M610" s="555"/>
      <c r="Q610" s="555"/>
      <c r="R610" s="577"/>
      <c r="AH610" s="577"/>
      <c r="AW610" s="577"/>
    </row>
    <row r="611" spans="9:49" ht="13">
      <c r="I611" s="555"/>
      <c r="M611" s="555"/>
      <c r="Q611" s="555"/>
      <c r="R611" s="577"/>
      <c r="AH611" s="577"/>
      <c r="AW611" s="577"/>
    </row>
    <row r="612" spans="9:49" ht="13">
      <c r="I612" s="555"/>
      <c r="M612" s="555"/>
      <c r="Q612" s="555"/>
      <c r="R612" s="577"/>
      <c r="AH612" s="577"/>
      <c r="AW612" s="577"/>
    </row>
    <row r="613" spans="9:49" ht="13">
      <c r="I613" s="555"/>
      <c r="M613" s="555"/>
      <c r="Q613" s="555"/>
      <c r="R613" s="577"/>
      <c r="AH613" s="577"/>
      <c r="AW613" s="577"/>
    </row>
    <row r="614" spans="9:49" ht="13">
      <c r="I614" s="555"/>
      <c r="M614" s="555"/>
      <c r="Q614" s="555"/>
      <c r="R614" s="577"/>
      <c r="AH614" s="577"/>
      <c r="AW614" s="577"/>
    </row>
    <row r="615" spans="9:49" ht="13">
      <c r="I615" s="555"/>
      <c r="M615" s="555"/>
      <c r="Q615" s="555"/>
      <c r="R615" s="577"/>
      <c r="AH615" s="577"/>
      <c r="AW615" s="577"/>
    </row>
    <row r="616" spans="9:49" ht="13">
      <c r="I616" s="555"/>
      <c r="M616" s="555"/>
      <c r="Q616" s="555"/>
      <c r="R616" s="577"/>
      <c r="AH616" s="577"/>
      <c r="AW616" s="577"/>
    </row>
    <row r="617" spans="9:49" ht="13">
      <c r="I617" s="555"/>
      <c r="M617" s="555"/>
      <c r="Q617" s="555"/>
      <c r="R617" s="577"/>
      <c r="AH617" s="577"/>
      <c r="AW617" s="577"/>
    </row>
    <row r="618" spans="9:49" ht="13">
      <c r="I618" s="555"/>
      <c r="M618" s="555"/>
      <c r="Q618" s="555"/>
      <c r="R618" s="577"/>
      <c r="AH618" s="577"/>
      <c r="AW618" s="577"/>
    </row>
    <row r="619" spans="9:49" ht="13">
      <c r="I619" s="555"/>
      <c r="M619" s="555"/>
      <c r="Q619" s="555"/>
      <c r="R619" s="577"/>
      <c r="AH619" s="577"/>
      <c r="AW619" s="577"/>
    </row>
    <row r="620" spans="9:49" ht="13">
      <c r="I620" s="555"/>
      <c r="M620" s="555"/>
      <c r="Q620" s="555"/>
      <c r="R620" s="577"/>
      <c r="AH620" s="577"/>
      <c r="AW620" s="577"/>
    </row>
    <row r="621" spans="9:49" ht="13">
      <c r="I621" s="555"/>
      <c r="M621" s="555"/>
      <c r="Q621" s="555"/>
      <c r="R621" s="577"/>
      <c r="AH621" s="577"/>
      <c r="AW621" s="577"/>
    </row>
    <row r="622" spans="9:49" ht="13">
      <c r="I622" s="555"/>
      <c r="M622" s="555"/>
      <c r="Q622" s="555"/>
      <c r="R622" s="577"/>
      <c r="AH622" s="577"/>
      <c r="AW622" s="577"/>
    </row>
    <row r="623" spans="9:49" ht="13">
      <c r="I623" s="555"/>
      <c r="M623" s="555"/>
      <c r="Q623" s="555"/>
      <c r="R623" s="577"/>
      <c r="AH623" s="577"/>
      <c r="AW623" s="577"/>
    </row>
    <row r="624" spans="9:49" ht="13">
      <c r="I624" s="555"/>
      <c r="M624" s="555"/>
      <c r="Q624" s="555"/>
      <c r="R624" s="577"/>
      <c r="AH624" s="577"/>
      <c r="AW624" s="577"/>
    </row>
    <row r="625" spans="9:49" ht="13">
      <c r="I625" s="555"/>
      <c r="M625" s="555"/>
      <c r="Q625" s="555"/>
      <c r="R625" s="577"/>
      <c r="AH625" s="577"/>
      <c r="AW625" s="577"/>
    </row>
    <row r="626" spans="9:49" ht="13">
      <c r="I626" s="555"/>
      <c r="M626" s="555"/>
      <c r="Q626" s="555"/>
      <c r="R626" s="577"/>
      <c r="AH626" s="577"/>
      <c r="AW626" s="577"/>
    </row>
    <row r="627" spans="9:49" ht="13">
      <c r="I627" s="555"/>
      <c r="M627" s="555"/>
      <c r="Q627" s="555"/>
      <c r="R627" s="577"/>
      <c r="AH627" s="577"/>
      <c r="AW627" s="577"/>
    </row>
    <row r="628" spans="9:49" ht="13">
      <c r="I628" s="555"/>
      <c r="M628" s="555"/>
      <c r="Q628" s="555"/>
      <c r="R628" s="577"/>
      <c r="AH628" s="577"/>
      <c r="AW628" s="577"/>
    </row>
    <row r="629" spans="9:49" ht="13">
      <c r="I629" s="555"/>
      <c r="M629" s="555"/>
      <c r="Q629" s="555"/>
      <c r="R629" s="577"/>
      <c r="AH629" s="577"/>
      <c r="AW629" s="577"/>
    </row>
    <row r="630" spans="9:49" ht="13">
      <c r="I630" s="555"/>
      <c r="M630" s="555"/>
      <c r="Q630" s="555"/>
      <c r="R630" s="577"/>
      <c r="AH630" s="577"/>
      <c r="AW630" s="577"/>
    </row>
    <row r="631" spans="9:49" ht="13">
      <c r="I631" s="555"/>
      <c r="M631" s="555"/>
      <c r="Q631" s="555"/>
      <c r="R631" s="577"/>
      <c r="AH631" s="577"/>
      <c r="AW631" s="577"/>
    </row>
    <row r="632" spans="9:49" ht="13">
      <c r="I632" s="555"/>
      <c r="M632" s="555"/>
      <c r="Q632" s="555"/>
      <c r="R632" s="577"/>
      <c r="AH632" s="577"/>
      <c r="AW632" s="577"/>
    </row>
    <row r="633" spans="9:49" ht="13">
      <c r="I633" s="555"/>
      <c r="M633" s="555"/>
      <c r="Q633" s="555"/>
      <c r="R633" s="577"/>
      <c r="AH633" s="577"/>
      <c r="AW633" s="577"/>
    </row>
    <row r="634" spans="9:49" ht="13">
      <c r="I634" s="555"/>
      <c r="M634" s="555"/>
      <c r="Q634" s="555"/>
      <c r="R634" s="577"/>
      <c r="AH634" s="577"/>
      <c r="AW634" s="577"/>
    </row>
    <row r="635" spans="9:49" ht="13">
      <c r="I635" s="555"/>
      <c r="M635" s="555"/>
      <c r="Q635" s="555"/>
      <c r="R635" s="577"/>
      <c r="AH635" s="577"/>
      <c r="AW635" s="577"/>
    </row>
    <row r="636" spans="9:49" ht="13">
      <c r="I636" s="555"/>
      <c r="M636" s="555"/>
      <c r="Q636" s="555"/>
      <c r="R636" s="577"/>
      <c r="AH636" s="577"/>
      <c r="AW636" s="577"/>
    </row>
    <row r="637" spans="9:49" ht="13">
      <c r="I637" s="555"/>
      <c r="M637" s="555"/>
      <c r="Q637" s="555"/>
      <c r="R637" s="577"/>
      <c r="AH637" s="577"/>
      <c r="AW637" s="577"/>
    </row>
    <row r="638" spans="9:49" ht="13">
      <c r="I638" s="555"/>
      <c r="M638" s="555"/>
      <c r="Q638" s="555"/>
      <c r="R638" s="577"/>
      <c r="AH638" s="577"/>
      <c r="AW638" s="577"/>
    </row>
    <row r="639" spans="9:49" ht="13">
      <c r="I639" s="555"/>
      <c r="M639" s="555"/>
      <c r="Q639" s="555"/>
      <c r="R639" s="577"/>
      <c r="AH639" s="577"/>
      <c r="AW639" s="577"/>
    </row>
    <row r="640" spans="9:49" ht="13">
      <c r="I640" s="555"/>
      <c r="M640" s="555"/>
      <c r="Q640" s="555"/>
      <c r="R640" s="577"/>
      <c r="AH640" s="577"/>
      <c r="AW640" s="577"/>
    </row>
    <row r="641" spans="9:49" ht="13">
      <c r="I641" s="555"/>
      <c r="M641" s="555"/>
      <c r="Q641" s="555"/>
      <c r="R641" s="577"/>
      <c r="AH641" s="577"/>
      <c r="AW641" s="577"/>
    </row>
    <row r="642" spans="9:49" ht="13">
      <c r="I642" s="555"/>
      <c r="M642" s="555"/>
      <c r="Q642" s="555"/>
      <c r="R642" s="577"/>
      <c r="AH642" s="577"/>
      <c r="AW642" s="577"/>
    </row>
    <row r="643" spans="9:49" ht="13">
      <c r="I643" s="555"/>
      <c r="M643" s="555"/>
      <c r="Q643" s="555"/>
      <c r="R643" s="577"/>
      <c r="AH643" s="577"/>
      <c r="AW643" s="577"/>
    </row>
    <row r="644" spans="9:49" ht="13">
      <c r="I644" s="555"/>
      <c r="M644" s="555"/>
      <c r="Q644" s="555"/>
      <c r="R644" s="577"/>
      <c r="AH644" s="577"/>
      <c r="AW644" s="577"/>
    </row>
    <row r="645" spans="9:49" ht="13">
      <c r="I645" s="555"/>
      <c r="M645" s="555"/>
      <c r="Q645" s="555"/>
      <c r="R645" s="577"/>
      <c r="AH645" s="577"/>
      <c r="AW645" s="577"/>
    </row>
    <row r="646" spans="9:49" ht="13">
      <c r="I646" s="555"/>
      <c r="M646" s="555"/>
      <c r="Q646" s="555"/>
      <c r="R646" s="577"/>
      <c r="AH646" s="577"/>
      <c r="AW646" s="577"/>
    </row>
    <row r="647" spans="9:49" ht="13">
      <c r="I647" s="555"/>
      <c r="M647" s="555"/>
      <c r="Q647" s="555"/>
      <c r="R647" s="577"/>
      <c r="AH647" s="577"/>
      <c r="AW647" s="577"/>
    </row>
    <row r="648" spans="9:49" ht="13">
      <c r="I648" s="555"/>
      <c r="M648" s="555"/>
      <c r="Q648" s="555"/>
      <c r="R648" s="577"/>
      <c r="AH648" s="577"/>
      <c r="AW648" s="577"/>
    </row>
    <row r="649" spans="9:49" ht="13">
      <c r="I649" s="555"/>
      <c r="M649" s="555"/>
      <c r="Q649" s="555"/>
      <c r="R649" s="577"/>
      <c r="AH649" s="577"/>
      <c r="AW649" s="577"/>
    </row>
    <row r="650" spans="9:49" ht="13">
      <c r="I650" s="555"/>
      <c r="M650" s="555"/>
      <c r="Q650" s="555"/>
      <c r="R650" s="577"/>
      <c r="AH650" s="577"/>
      <c r="AW650" s="577"/>
    </row>
    <row r="651" spans="9:49" ht="13">
      <c r="I651" s="555"/>
      <c r="M651" s="555"/>
      <c r="Q651" s="555"/>
      <c r="R651" s="577"/>
      <c r="AH651" s="577"/>
      <c r="AW651" s="577"/>
    </row>
    <row r="652" spans="9:49" ht="13">
      <c r="I652" s="555"/>
      <c r="M652" s="555"/>
      <c r="Q652" s="555"/>
      <c r="R652" s="577"/>
      <c r="AH652" s="577"/>
      <c r="AW652" s="577"/>
    </row>
    <row r="653" spans="9:49" ht="13">
      <c r="I653" s="555"/>
      <c r="M653" s="555"/>
      <c r="Q653" s="555"/>
      <c r="R653" s="577"/>
      <c r="AH653" s="577"/>
      <c r="AW653" s="577"/>
    </row>
    <row r="654" spans="9:49" ht="13">
      <c r="I654" s="555"/>
      <c r="M654" s="555"/>
      <c r="Q654" s="555"/>
      <c r="R654" s="577"/>
      <c r="AH654" s="577"/>
      <c r="AW654" s="577"/>
    </row>
    <row r="655" spans="9:49" ht="13">
      <c r="I655" s="555"/>
      <c r="M655" s="555"/>
      <c r="Q655" s="555"/>
      <c r="R655" s="577"/>
      <c r="AH655" s="577"/>
      <c r="AW655" s="577"/>
    </row>
    <row r="656" spans="9:49" ht="13">
      <c r="I656" s="555"/>
      <c r="M656" s="555"/>
      <c r="Q656" s="555"/>
      <c r="R656" s="577"/>
      <c r="AH656" s="577"/>
      <c r="AW656" s="577"/>
    </row>
    <row r="657" spans="9:49" ht="13">
      <c r="I657" s="555"/>
      <c r="M657" s="555"/>
      <c r="Q657" s="555"/>
      <c r="R657" s="577"/>
      <c r="AH657" s="577"/>
      <c r="AW657" s="577"/>
    </row>
    <row r="658" spans="9:49" ht="13">
      <c r="I658" s="555"/>
      <c r="M658" s="555"/>
      <c r="Q658" s="555"/>
      <c r="R658" s="577"/>
      <c r="AH658" s="577"/>
      <c r="AW658" s="577"/>
    </row>
    <row r="659" spans="9:49" ht="13">
      <c r="I659" s="555"/>
      <c r="M659" s="555"/>
      <c r="Q659" s="555"/>
      <c r="R659" s="577"/>
      <c r="AH659" s="577"/>
      <c r="AW659" s="577"/>
    </row>
    <row r="660" spans="9:49" ht="13">
      <c r="I660" s="555"/>
      <c r="M660" s="555"/>
      <c r="Q660" s="555"/>
      <c r="R660" s="577"/>
      <c r="AH660" s="577"/>
      <c r="AW660" s="577"/>
    </row>
    <row r="661" spans="9:49" ht="13">
      <c r="I661" s="555"/>
      <c r="M661" s="555"/>
      <c r="Q661" s="555"/>
      <c r="R661" s="577"/>
      <c r="AH661" s="577"/>
      <c r="AW661" s="577"/>
    </row>
    <row r="662" spans="9:49" ht="13">
      <c r="I662" s="555"/>
      <c r="M662" s="555"/>
      <c r="Q662" s="555"/>
      <c r="R662" s="577"/>
      <c r="AH662" s="577"/>
      <c r="AW662" s="577"/>
    </row>
    <row r="663" spans="9:49" ht="13">
      <c r="I663" s="555"/>
      <c r="M663" s="555"/>
      <c r="Q663" s="555"/>
      <c r="R663" s="577"/>
      <c r="AH663" s="577"/>
      <c r="AW663" s="577"/>
    </row>
    <row r="664" spans="9:49" ht="13">
      <c r="I664" s="555"/>
      <c r="M664" s="555"/>
      <c r="Q664" s="555"/>
      <c r="R664" s="577"/>
      <c r="AH664" s="577"/>
      <c r="AW664" s="577"/>
    </row>
    <row r="665" spans="9:49" ht="13">
      <c r="I665" s="555"/>
      <c r="M665" s="555"/>
      <c r="Q665" s="555"/>
      <c r="R665" s="577"/>
      <c r="AH665" s="577"/>
      <c r="AW665" s="577"/>
    </row>
    <row r="666" spans="9:49" ht="13">
      <c r="I666" s="555"/>
      <c r="M666" s="555"/>
      <c r="Q666" s="555"/>
      <c r="R666" s="577"/>
      <c r="AH666" s="577"/>
      <c r="AW666" s="577"/>
    </row>
    <row r="667" spans="9:49" ht="13">
      <c r="I667" s="555"/>
      <c r="M667" s="555"/>
      <c r="Q667" s="555"/>
      <c r="R667" s="577"/>
      <c r="AH667" s="577"/>
      <c r="AW667" s="577"/>
    </row>
    <row r="668" spans="9:49" ht="13">
      <c r="I668" s="555"/>
      <c r="M668" s="555"/>
      <c r="Q668" s="555"/>
      <c r="R668" s="577"/>
      <c r="AH668" s="577"/>
      <c r="AW668" s="577"/>
    </row>
    <row r="669" spans="9:49" ht="13">
      <c r="I669" s="555"/>
      <c r="M669" s="555"/>
      <c r="Q669" s="555"/>
      <c r="R669" s="577"/>
      <c r="AH669" s="577"/>
      <c r="AW669" s="577"/>
    </row>
    <row r="670" spans="9:49" ht="13">
      <c r="I670" s="555"/>
      <c r="M670" s="555"/>
      <c r="Q670" s="555"/>
      <c r="R670" s="577"/>
      <c r="AH670" s="577"/>
      <c r="AW670" s="577"/>
    </row>
    <row r="671" spans="9:49" ht="13">
      <c r="I671" s="555"/>
      <c r="M671" s="555"/>
      <c r="Q671" s="555"/>
      <c r="R671" s="577"/>
      <c r="AH671" s="577"/>
      <c r="AW671" s="577"/>
    </row>
    <row r="672" spans="9:49" ht="13">
      <c r="I672" s="555"/>
      <c r="M672" s="555"/>
      <c r="Q672" s="555"/>
      <c r="R672" s="577"/>
      <c r="AH672" s="577"/>
      <c r="AW672" s="577"/>
    </row>
    <row r="673" spans="9:49" ht="13">
      <c r="I673" s="555"/>
      <c r="M673" s="555"/>
      <c r="Q673" s="555"/>
      <c r="R673" s="577"/>
      <c r="AH673" s="577"/>
      <c r="AW673" s="577"/>
    </row>
    <row r="674" spans="9:49" ht="13">
      <c r="I674" s="555"/>
      <c r="M674" s="555"/>
      <c r="Q674" s="555"/>
      <c r="R674" s="577"/>
      <c r="AH674" s="577"/>
      <c r="AW674" s="577"/>
    </row>
    <row r="675" spans="9:49" ht="13">
      <c r="I675" s="555"/>
      <c r="M675" s="555"/>
      <c r="Q675" s="555"/>
      <c r="R675" s="577"/>
      <c r="AH675" s="577"/>
      <c r="AW675" s="577"/>
    </row>
    <row r="676" spans="9:49" ht="13">
      <c r="I676" s="555"/>
      <c r="M676" s="555"/>
      <c r="Q676" s="555"/>
      <c r="R676" s="577"/>
      <c r="AH676" s="577"/>
      <c r="AW676" s="577"/>
    </row>
    <row r="677" spans="9:49" ht="13">
      <c r="I677" s="555"/>
      <c r="M677" s="555"/>
      <c r="Q677" s="555"/>
      <c r="R677" s="577"/>
      <c r="AH677" s="577"/>
      <c r="AW677" s="577"/>
    </row>
    <row r="678" spans="9:49" ht="13">
      <c r="I678" s="555"/>
      <c r="M678" s="555"/>
      <c r="Q678" s="555"/>
      <c r="R678" s="577"/>
      <c r="AH678" s="577"/>
      <c r="AW678" s="577"/>
    </row>
    <row r="679" spans="9:49" ht="13">
      <c r="I679" s="555"/>
      <c r="M679" s="555"/>
      <c r="Q679" s="555"/>
      <c r="R679" s="577"/>
      <c r="AH679" s="577"/>
      <c r="AW679" s="577"/>
    </row>
    <row r="680" spans="9:49" ht="13">
      <c r="I680" s="555"/>
      <c r="M680" s="555"/>
      <c r="Q680" s="555"/>
      <c r="R680" s="577"/>
      <c r="AH680" s="577"/>
      <c r="AW680" s="577"/>
    </row>
    <row r="681" spans="9:49" ht="13">
      <c r="I681" s="555"/>
      <c r="M681" s="555"/>
      <c r="Q681" s="555"/>
      <c r="R681" s="577"/>
      <c r="AH681" s="577"/>
      <c r="AW681" s="577"/>
    </row>
    <row r="682" spans="9:49" ht="13">
      <c r="I682" s="555"/>
      <c r="M682" s="555"/>
      <c r="Q682" s="555"/>
      <c r="R682" s="577"/>
      <c r="AH682" s="577"/>
      <c r="AW682" s="577"/>
    </row>
    <row r="683" spans="9:49" ht="13">
      <c r="I683" s="555"/>
      <c r="M683" s="555"/>
      <c r="Q683" s="555"/>
      <c r="R683" s="577"/>
      <c r="AH683" s="577"/>
      <c r="AW683" s="577"/>
    </row>
    <row r="684" spans="9:49" ht="13">
      <c r="I684" s="555"/>
      <c r="M684" s="555"/>
      <c r="Q684" s="555"/>
      <c r="R684" s="577"/>
      <c r="AH684" s="577"/>
      <c r="AW684" s="577"/>
    </row>
    <row r="685" spans="9:49" ht="13">
      <c r="I685" s="555"/>
      <c r="M685" s="555"/>
      <c r="Q685" s="555"/>
      <c r="R685" s="577"/>
      <c r="AH685" s="577"/>
      <c r="AW685" s="577"/>
    </row>
    <row r="686" spans="9:49" ht="13">
      <c r="I686" s="555"/>
      <c r="M686" s="555"/>
      <c r="Q686" s="555"/>
      <c r="R686" s="577"/>
      <c r="AH686" s="577"/>
      <c r="AW686" s="577"/>
    </row>
    <row r="687" spans="9:49" ht="13">
      <c r="I687" s="555"/>
      <c r="M687" s="555"/>
      <c r="Q687" s="555"/>
      <c r="R687" s="577"/>
      <c r="AH687" s="577"/>
      <c r="AW687" s="577"/>
    </row>
    <row r="688" spans="9:49" ht="13">
      <c r="I688" s="555"/>
      <c r="M688" s="555"/>
      <c r="Q688" s="555"/>
      <c r="R688" s="577"/>
      <c r="AH688" s="577"/>
      <c r="AW688" s="577"/>
    </row>
    <row r="689" spans="9:49" ht="13">
      <c r="I689" s="555"/>
      <c r="M689" s="555"/>
      <c r="Q689" s="555"/>
      <c r="R689" s="577"/>
      <c r="AH689" s="577"/>
      <c r="AW689" s="577"/>
    </row>
    <row r="690" spans="9:49" ht="13">
      <c r="I690" s="555"/>
      <c r="M690" s="555"/>
      <c r="Q690" s="555"/>
      <c r="R690" s="577"/>
      <c r="AH690" s="577"/>
      <c r="AW690" s="577"/>
    </row>
    <row r="691" spans="9:49" ht="13">
      <c r="I691" s="555"/>
      <c r="M691" s="555"/>
      <c r="Q691" s="555"/>
      <c r="R691" s="577"/>
      <c r="AH691" s="577"/>
      <c r="AW691" s="577"/>
    </row>
    <row r="692" spans="9:49" ht="13">
      <c r="I692" s="555"/>
      <c r="M692" s="555"/>
      <c r="Q692" s="555"/>
      <c r="R692" s="577"/>
      <c r="AH692" s="577"/>
      <c r="AW692" s="577"/>
    </row>
    <row r="693" spans="9:49" ht="13">
      <c r="I693" s="555"/>
      <c r="M693" s="555"/>
      <c r="Q693" s="555"/>
      <c r="R693" s="577"/>
      <c r="AH693" s="577"/>
      <c r="AW693" s="577"/>
    </row>
    <row r="694" spans="9:49" ht="13">
      <c r="I694" s="555"/>
      <c r="M694" s="555"/>
      <c r="Q694" s="555"/>
      <c r="R694" s="577"/>
      <c r="AH694" s="577"/>
      <c r="AW694" s="577"/>
    </row>
    <row r="695" spans="9:49" ht="13">
      <c r="I695" s="555"/>
      <c r="M695" s="555"/>
      <c r="Q695" s="555"/>
      <c r="R695" s="577"/>
      <c r="AH695" s="577"/>
      <c r="AW695" s="577"/>
    </row>
    <row r="696" spans="9:49" ht="13">
      <c r="I696" s="555"/>
      <c r="M696" s="555"/>
      <c r="Q696" s="555"/>
      <c r="R696" s="577"/>
      <c r="AH696" s="577"/>
      <c r="AW696" s="577"/>
    </row>
    <row r="697" spans="9:49" ht="13">
      <c r="I697" s="555"/>
      <c r="M697" s="555"/>
      <c r="Q697" s="555"/>
      <c r="R697" s="577"/>
      <c r="AH697" s="577"/>
      <c r="AW697" s="577"/>
    </row>
    <row r="698" spans="9:49" ht="13">
      <c r="I698" s="555"/>
      <c r="M698" s="555"/>
      <c r="Q698" s="555"/>
      <c r="R698" s="577"/>
      <c r="AH698" s="577"/>
      <c r="AW698" s="577"/>
    </row>
    <row r="699" spans="9:49" ht="13">
      <c r="I699" s="555"/>
      <c r="M699" s="555"/>
      <c r="Q699" s="555"/>
      <c r="R699" s="577"/>
      <c r="AH699" s="577"/>
      <c r="AW699" s="577"/>
    </row>
    <row r="700" spans="9:49" ht="13">
      <c r="I700" s="555"/>
      <c r="M700" s="555"/>
      <c r="Q700" s="555"/>
      <c r="R700" s="577"/>
      <c r="AH700" s="577"/>
      <c r="AW700" s="577"/>
    </row>
    <row r="701" spans="9:49" ht="13">
      <c r="I701" s="555"/>
      <c r="M701" s="555"/>
      <c r="Q701" s="555"/>
      <c r="R701" s="577"/>
      <c r="AH701" s="577"/>
      <c r="AW701" s="577"/>
    </row>
    <row r="702" spans="9:49" ht="13">
      <c r="I702" s="555"/>
      <c r="M702" s="555"/>
      <c r="Q702" s="555"/>
      <c r="R702" s="577"/>
      <c r="AH702" s="577"/>
      <c r="AW702" s="577"/>
    </row>
    <row r="703" spans="9:49" ht="13">
      <c r="I703" s="555"/>
      <c r="M703" s="555"/>
      <c r="Q703" s="555"/>
      <c r="R703" s="577"/>
      <c r="AH703" s="577"/>
      <c r="AW703" s="577"/>
    </row>
    <row r="704" spans="9:49" ht="13">
      <c r="I704" s="555"/>
      <c r="M704" s="555"/>
      <c r="Q704" s="555"/>
      <c r="R704" s="577"/>
      <c r="AH704" s="577"/>
      <c r="AW704" s="577"/>
    </row>
    <row r="705" spans="9:49" ht="13">
      <c r="I705" s="555"/>
      <c r="M705" s="555"/>
      <c r="Q705" s="555"/>
      <c r="R705" s="577"/>
      <c r="AH705" s="577"/>
      <c r="AW705" s="577"/>
    </row>
    <row r="706" spans="9:49" ht="13">
      <c r="I706" s="555"/>
      <c r="M706" s="555"/>
      <c r="Q706" s="555"/>
      <c r="R706" s="577"/>
      <c r="AH706" s="577"/>
      <c r="AW706" s="577"/>
    </row>
    <row r="707" spans="9:49" ht="13">
      <c r="I707" s="555"/>
      <c r="M707" s="555"/>
      <c r="Q707" s="555"/>
      <c r="R707" s="577"/>
      <c r="AH707" s="577"/>
      <c r="AW707" s="577"/>
    </row>
    <row r="708" spans="9:49" ht="13">
      <c r="I708" s="555"/>
      <c r="M708" s="555"/>
      <c r="Q708" s="555"/>
      <c r="R708" s="577"/>
      <c r="AH708" s="577"/>
      <c r="AW708" s="577"/>
    </row>
    <row r="709" spans="9:49" ht="13">
      <c r="I709" s="555"/>
      <c r="M709" s="555"/>
      <c r="Q709" s="555"/>
      <c r="R709" s="577"/>
      <c r="AH709" s="577"/>
      <c r="AW709" s="577"/>
    </row>
    <row r="710" spans="9:49" ht="13">
      <c r="I710" s="555"/>
      <c r="M710" s="555"/>
      <c r="Q710" s="555"/>
      <c r="R710" s="577"/>
      <c r="AH710" s="577"/>
      <c r="AW710" s="577"/>
    </row>
    <row r="711" spans="9:49" ht="13">
      <c r="I711" s="555"/>
      <c r="M711" s="555"/>
      <c r="Q711" s="555"/>
      <c r="R711" s="577"/>
      <c r="AH711" s="577"/>
      <c r="AW711" s="577"/>
    </row>
    <row r="712" spans="9:49" ht="13">
      <c r="I712" s="555"/>
      <c r="M712" s="555"/>
      <c r="Q712" s="555"/>
      <c r="R712" s="577"/>
      <c r="AH712" s="577"/>
      <c r="AW712" s="577"/>
    </row>
    <row r="713" spans="9:49" ht="13">
      <c r="I713" s="555"/>
      <c r="M713" s="555"/>
      <c r="Q713" s="555"/>
      <c r="R713" s="577"/>
      <c r="AH713" s="577"/>
      <c r="AW713" s="577"/>
    </row>
    <row r="714" spans="9:49" ht="13">
      <c r="I714" s="555"/>
      <c r="M714" s="555"/>
      <c r="Q714" s="555"/>
      <c r="R714" s="577"/>
      <c r="AH714" s="577"/>
      <c r="AW714" s="577"/>
    </row>
    <row r="715" spans="9:49" ht="13">
      <c r="I715" s="555"/>
      <c r="M715" s="555"/>
      <c r="Q715" s="555"/>
      <c r="R715" s="577"/>
      <c r="AH715" s="577"/>
      <c r="AW715" s="577"/>
    </row>
    <row r="716" spans="9:49" ht="13">
      <c r="I716" s="555"/>
      <c r="M716" s="555"/>
      <c r="Q716" s="555"/>
      <c r="R716" s="577"/>
      <c r="AH716" s="577"/>
      <c r="AW716" s="577"/>
    </row>
    <row r="717" spans="9:49" ht="13">
      <c r="I717" s="555"/>
      <c r="M717" s="555"/>
      <c r="Q717" s="555"/>
      <c r="R717" s="577"/>
      <c r="AH717" s="577"/>
      <c r="AW717" s="577"/>
    </row>
    <row r="718" spans="9:49" ht="13">
      <c r="I718" s="555"/>
      <c r="M718" s="555"/>
      <c r="Q718" s="555"/>
      <c r="R718" s="577"/>
      <c r="AH718" s="577"/>
      <c r="AW718" s="577"/>
    </row>
    <row r="719" spans="9:49" ht="13">
      <c r="I719" s="555"/>
      <c r="M719" s="555"/>
      <c r="Q719" s="555"/>
      <c r="R719" s="577"/>
      <c r="AH719" s="577"/>
      <c r="AW719" s="577"/>
    </row>
    <row r="720" spans="9:49" ht="13">
      <c r="I720" s="555"/>
      <c r="M720" s="555"/>
      <c r="Q720" s="555"/>
      <c r="R720" s="577"/>
      <c r="AH720" s="577"/>
      <c r="AW720" s="577"/>
    </row>
    <row r="721" spans="9:49" ht="13">
      <c r="I721" s="555"/>
      <c r="M721" s="555"/>
      <c r="Q721" s="555"/>
      <c r="R721" s="577"/>
      <c r="AH721" s="577"/>
      <c r="AW721" s="577"/>
    </row>
    <row r="722" spans="9:49" ht="13">
      <c r="I722" s="555"/>
      <c r="M722" s="555"/>
      <c r="Q722" s="555"/>
      <c r="R722" s="577"/>
      <c r="AH722" s="577"/>
      <c r="AW722" s="577"/>
    </row>
    <row r="723" spans="9:49" ht="13">
      <c r="I723" s="555"/>
      <c r="M723" s="555"/>
      <c r="Q723" s="555"/>
      <c r="R723" s="577"/>
      <c r="AH723" s="577"/>
      <c r="AW723" s="577"/>
    </row>
    <row r="724" spans="9:49" ht="13">
      <c r="I724" s="555"/>
      <c r="M724" s="555"/>
      <c r="Q724" s="555"/>
      <c r="R724" s="577"/>
      <c r="AH724" s="577"/>
      <c r="AW724" s="577"/>
    </row>
    <row r="725" spans="9:49" ht="13">
      <c r="I725" s="555"/>
      <c r="M725" s="555"/>
      <c r="Q725" s="555"/>
      <c r="R725" s="577"/>
      <c r="AH725" s="577"/>
      <c r="AW725" s="577"/>
    </row>
    <row r="726" spans="9:49" ht="13">
      <c r="I726" s="555"/>
      <c r="M726" s="555"/>
      <c r="Q726" s="555"/>
      <c r="R726" s="577"/>
      <c r="AH726" s="577"/>
      <c r="AW726" s="577"/>
    </row>
    <row r="727" spans="9:49" ht="13">
      <c r="I727" s="555"/>
      <c r="M727" s="555"/>
      <c r="Q727" s="555"/>
      <c r="R727" s="577"/>
      <c r="AH727" s="577"/>
      <c r="AW727" s="577"/>
    </row>
    <row r="728" spans="9:49" ht="13">
      <c r="I728" s="555"/>
      <c r="M728" s="555"/>
      <c r="Q728" s="555"/>
      <c r="R728" s="577"/>
      <c r="AH728" s="577"/>
      <c r="AW728" s="577"/>
    </row>
    <row r="729" spans="9:49" ht="13">
      <c r="I729" s="555"/>
      <c r="M729" s="555"/>
      <c r="Q729" s="555"/>
      <c r="R729" s="577"/>
      <c r="AH729" s="577"/>
      <c r="AW729" s="577"/>
    </row>
    <row r="730" spans="9:49" ht="13">
      <c r="I730" s="555"/>
      <c r="M730" s="555"/>
      <c r="Q730" s="555"/>
      <c r="R730" s="577"/>
      <c r="AH730" s="577"/>
      <c r="AW730" s="577"/>
    </row>
    <row r="731" spans="9:49" ht="13">
      <c r="I731" s="555"/>
      <c r="M731" s="555"/>
      <c r="Q731" s="555"/>
      <c r="R731" s="577"/>
      <c r="AH731" s="577"/>
      <c r="AW731" s="577"/>
    </row>
    <row r="732" spans="9:49" ht="13">
      <c r="I732" s="555"/>
      <c r="M732" s="555"/>
      <c r="Q732" s="555"/>
      <c r="R732" s="577"/>
      <c r="AH732" s="577"/>
      <c r="AW732" s="577"/>
    </row>
    <row r="733" spans="9:49" ht="13">
      <c r="I733" s="555"/>
      <c r="M733" s="555"/>
      <c r="Q733" s="555"/>
      <c r="R733" s="577"/>
      <c r="AH733" s="577"/>
      <c r="AW733" s="577"/>
    </row>
    <row r="734" spans="9:49" ht="13">
      <c r="I734" s="555"/>
      <c r="M734" s="555"/>
      <c r="Q734" s="555"/>
      <c r="R734" s="577"/>
      <c r="AH734" s="577"/>
      <c r="AW734" s="577"/>
    </row>
    <row r="735" spans="9:49" ht="13">
      <c r="I735" s="555"/>
      <c r="M735" s="555"/>
      <c r="Q735" s="555"/>
      <c r="R735" s="577"/>
      <c r="AH735" s="577"/>
      <c r="AW735" s="577"/>
    </row>
    <row r="736" spans="9:49" ht="13">
      <c r="I736" s="555"/>
      <c r="M736" s="555"/>
      <c r="Q736" s="555"/>
      <c r="R736" s="577"/>
      <c r="AH736" s="577"/>
      <c r="AW736" s="577"/>
    </row>
    <row r="737" spans="9:49" ht="13">
      <c r="I737" s="555"/>
      <c r="M737" s="555"/>
      <c r="Q737" s="555"/>
      <c r="R737" s="577"/>
      <c r="AH737" s="577"/>
      <c r="AW737" s="577"/>
    </row>
    <row r="738" spans="9:49" ht="13">
      <c r="I738" s="555"/>
      <c r="M738" s="555"/>
      <c r="Q738" s="555"/>
      <c r="R738" s="577"/>
      <c r="AH738" s="577"/>
      <c r="AW738" s="577"/>
    </row>
    <row r="739" spans="9:49" ht="13">
      <c r="I739" s="555"/>
      <c r="M739" s="555"/>
      <c r="Q739" s="555"/>
      <c r="R739" s="577"/>
      <c r="AH739" s="577"/>
      <c r="AW739" s="577"/>
    </row>
    <row r="740" spans="9:49" ht="13">
      <c r="I740" s="555"/>
      <c r="M740" s="555"/>
      <c r="Q740" s="555"/>
      <c r="R740" s="577"/>
      <c r="AH740" s="577"/>
      <c r="AW740" s="577"/>
    </row>
    <row r="741" spans="9:49" ht="13">
      <c r="I741" s="555"/>
      <c r="M741" s="555"/>
      <c r="Q741" s="555"/>
      <c r="R741" s="577"/>
      <c r="AH741" s="577"/>
      <c r="AW741" s="577"/>
    </row>
    <row r="742" spans="9:49" ht="13">
      <c r="I742" s="555"/>
      <c r="M742" s="555"/>
      <c r="Q742" s="555"/>
      <c r="R742" s="577"/>
      <c r="AH742" s="577"/>
      <c r="AW742" s="577"/>
    </row>
    <row r="743" spans="9:49" ht="13">
      <c r="I743" s="555"/>
      <c r="M743" s="555"/>
      <c r="Q743" s="555"/>
      <c r="R743" s="577"/>
      <c r="AH743" s="577"/>
      <c r="AW743" s="577"/>
    </row>
    <row r="744" spans="9:49" ht="13">
      <c r="I744" s="555"/>
      <c r="M744" s="555"/>
      <c r="Q744" s="555"/>
      <c r="R744" s="577"/>
      <c r="AH744" s="577"/>
      <c r="AW744" s="577"/>
    </row>
    <row r="745" spans="9:49" ht="13">
      <c r="I745" s="555"/>
      <c r="M745" s="555"/>
      <c r="Q745" s="555"/>
      <c r="R745" s="577"/>
      <c r="AH745" s="577"/>
      <c r="AW745" s="577"/>
    </row>
    <row r="746" spans="9:49" ht="13">
      <c r="I746" s="555"/>
      <c r="M746" s="555"/>
      <c r="Q746" s="555"/>
      <c r="R746" s="577"/>
      <c r="AH746" s="577"/>
      <c r="AW746" s="577"/>
    </row>
    <row r="747" spans="9:49" ht="13">
      <c r="I747" s="555"/>
      <c r="M747" s="555"/>
      <c r="Q747" s="555"/>
      <c r="R747" s="577"/>
      <c r="AH747" s="577"/>
      <c r="AW747" s="577"/>
    </row>
    <row r="748" spans="9:49" ht="13">
      <c r="I748" s="555"/>
      <c r="M748" s="555"/>
      <c r="Q748" s="555"/>
      <c r="R748" s="577"/>
      <c r="AH748" s="577"/>
      <c r="AW748" s="577"/>
    </row>
    <row r="749" spans="9:49" ht="13">
      <c r="I749" s="555"/>
      <c r="M749" s="555"/>
      <c r="Q749" s="555"/>
      <c r="R749" s="577"/>
      <c r="AH749" s="577"/>
      <c r="AW749" s="577"/>
    </row>
    <row r="750" spans="9:49" ht="13">
      <c r="I750" s="555"/>
      <c r="M750" s="555"/>
      <c r="Q750" s="555"/>
      <c r="R750" s="577"/>
      <c r="AH750" s="577"/>
      <c r="AW750" s="577"/>
    </row>
    <row r="751" spans="9:49" ht="13">
      <c r="I751" s="555"/>
      <c r="M751" s="555"/>
      <c r="Q751" s="555"/>
      <c r="R751" s="577"/>
      <c r="AH751" s="577"/>
      <c r="AW751" s="577"/>
    </row>
    <row r="752" spans="9:49" ht="13">
      <c r="I752" s="555"/>
      <c r="M752" s="555"/>
      <c r="Q752" s="555"/>
      <c r="R752" s="577"/>
      <c r="AH752" s="577"/>
      <c r="AW752" s="577"/>
    </row>
    <row r="753" spans="9:49" ht="13">
      <c r="I753" s="555"/>
      <c r="M753" s="555"/>
      <c r="Q753" s="555"/>
      <c r="R753" s="577"/>
      <c r="AH753" s="577"/>
      <c r="AW753" s="577"/>
    </row>
    <row r="754" spans="9:49" ht="13">
      <c r="I754" s="555"/>
      <c r="M754" s="555"/>
      <c r="Q754" s="555"/>
      <c r="R754" s="577"/>
      <c r="AH754" s="577"/>
      <c r="AW754" s="577"/>
    </row>
    <row r="755" spans="9:49" ht="13">
      <c r="I755" s="555"/>
      <c r="M755" s="555"/>
      <c r="Q755" s="555"/>
      <c r="R755" s="577"/>
      <c r="AH755" s="577"/>
      <c r="AW755" s="577"/>
    </row>
    <row r="756" spans="9:49" ht="13">
      <c r="I756" s="555"/>
      <c r="M756" s="555"/>
      <c r="Q756" s="555"/>
      <c r="R756" s="577"/>
      <c r="AH756" s="577"/>
      <c r="AW756" s="577"/>
    </row>
    <row r="757" spans="9:49" ht="13">
      <c r="I757" s="555"/>
      <c r="M757" s="555"/>
      <c r="Q757" s="555"/>
      <c r="R757" s="577"/>
      <c r="AH757" s="577"/>
      <c r="AW757" s="577"/>
    </row>
    <row r="758" spans="9:49" ht="13">
      <c r="I758" s="555"/>
      <c r="M758" s="555"/>
      <c r="Q758" s="555"/>
      <c r="R758" s="577"/>
      <c r="AH758" s="577"/>
      <c r="AW758" s="577"/>
    </row>
    <row r="759" spans="9:49" ht="13">
      <c r="I759" s="555"/>
      <c r="M759" s="555"/>
      <c r="Q759" s="555"/>
      <c r="R759" s="577"/>
      <c r="AH759" s="577"/>
      <c r="AW759" s="577"/>
    </row>
    <row r="760" spans="9:49" ht="13">
      <c r="I760" s="555"/>
      <c r="M760" s="555"/>
      <c r="Q760" s="555"/>
      <c r="R760" s="577"/>
      <c r="AH760" s="577"/>
      <c r="AW760" s="577"/>
    </row>
    <row r="761" spans="9:49" ht="13">
      <c r="I761" s="555"/>
      <c r="M761" s="555"/>
      <c r="Q761" s="555"/>
      <c r="R761" s="577"/>
      <c r="AH761" s="577"/>
      <c r="AW761" s="577"/>
    </row>
    <row r="762" spans="9:49" ht="13">
      <c r="I762" s="555"/>
      <c r="M762" s="555"/>
      <c r="Q762" s="555"/>
      <c r="R762" s="577"/>
      <c r="AH762" s="577"/>
      <c r="AW762" s="577"/>
    </row>
    <row r="763" spans="9:49" ht="13">
      <c r="I763" s="555"/>
      <c r="M763" s="555"/>
      <c r="Q763" s="555"/>
      <c r="R763" s="577"/>
      <c r="AH763" s="577"/>
      <c r="AW763" s="577"/>
    </row>
    <row r="764" spans="9:49" ht="13">
      <c r="I764" s="555"/>
      <c r="M764" s="555"/>
      <c r="Q764" s="555"/>
      <c r="R764" s="577"/>
      <c r="AH764" s="577"/>
      <c r="AW764" s="577"/>
    </row>
    <row r="765" spans="9:49" ht="13">
      <c r="I765" s="555"/>
      <c r="M765" s="555"/>
      <c r="Q765" s="555"/>
      <c r="R765" s="577"/>
      <c r="AH765" s="577"/>
      <c r="AW765" s="577"/>
    </row>
    <row r="766" spans="9:49" ht="13">
      <c r="I766" s="555"/>
      <c r="M766" s="555"/>
      <c r="Q766" s="555"/>
      <c r="R766" s="577"/>
      <c r="AH766" s="577"/>
      <c r="AW766" s="577"/>
    </row>
    <row r="767" spans="9:49" ht="13">
      <c r="I767" s="555"/>
      <c r="M767" s="555"/>
      <c r="Q767" s="555"/>
      <c r="R767" s="577"/>
      <c r="AH767" s="577"/>
      <c r="AW767" s="577"/>
    </row>
    <row r="768" spans="9:49" ht="13">
      <c r="I768" s="555"/>
      <c r="M768" s="555"/>
      <c r="Q768" s="555"/>
      <c r="R768" s="577"/>
      <c r="AH768" s="577"/>
      <c r="AW768" s="577"/>
    </row>
    <row r="769" spans="9:49" ht="13">
      <c r="I769" s="555"/>
      <c r="M769" s="555"/>
      <c r="Q769" s="555"/>
      <c r="R769" s="577"/>
      <c r="AH769" s="577"/>
      <c r="AW769" s="577"/>
    </row>
    <row r="770" spans="9:49" ht="13">
      <c r="I770" s="555"/>
      <c r="M770" s="555"/>
      <c r="Q770" s="555"/>
      <c r="R770" s="577"/>
      <c r="AH770" s="577"/>
      <c r="AW770" s="577"/>
    </row>
    <row r="771" spans="9:49" ht="13">
      <c r="I771" s="555"/>
      <c r="M771" s="555"/>
      <c r="Q771" s="555"/>
      <c r="R771" s="577"/>
      <c r="AH771" s="577"/>
      <c r="AW771" s="577"/>
    </row>
    <row r="772" spans="9:49" ht="13">
      <c r="I772" s="555"/>
      <c r="M772" s="555"/>
      <c r="Q772" s="555"/>
      <c r="R772" s="577"/>
      <c r="AH772" s="577"/>
      <c r="AW772" s="577"/>
    </row>
    <row r="773" spans="9:49" ht="13">
      <c r="I773" s="555"/>
      <c r="M773" s="555"/>
      <c r="Q773" s="555"/>
      <c r="R773" s="577"/>
      <c r="AH773" s="577"/>
      <c r="AW773" s="577"/>
    </row>
    <row r="774" spans="9:49" ht="13">
      <c r="I774" s="555"/>
      <c r="M774" s="555"/>
      <c r="Q774" s="555"/>
      <c r="R774" s="577"/>
      <c r="AH774" s="577"/>
      <c r="AW774" s="577"/>
    </row>
    <row r="775" spans="9:49" ht="13">
      <c r="I775" s="555"/>
      <c r="M775" s="555"/>
      <c r="Q775" s="555"/>
      <c r="R775" s="577"/>
      <c r="AH775" s="577"/>
      <c r="AW775" s="577"/>
    </row>
    <row r="776" spans="9:49" ht="13">
      <c r="I776" s="555"/>
      <c r="M776" s="555"/>
      <c r="Q776" s="555"/>
      <c r="R776" s="577"/>
      <c r="AH776" s="577"/>
      <c r="AW776" s="577"/>
    </row>
    <row r="777" spans="9:49" ht="13">
      <c r="I777" s="555"/>
      <c r="M777" s="555"/>
      <c r="Q777" s="555"/>
      <c r="R777" s="577"/>
      <c r="AH777" s="577"/>
      <c r="AW777" s="577"/>
    </row>
    <row r="778" spans="9:49" ht="13">
      <c r="I778" s="555"/>
      <c r="M778" s="555"/>
      <c r="Q778" s="555"/>
      <c r="R778" s="577"/>
      <c r="AH778" s="577"/>
      <c r="AW778" s="577"/>
    </row>
    <row r="779" spans="9:49" ht="13">
      <c r="I779" s="555"/>
      <c r="M779" s="555"/>
      <c r="Q779" s="555"/>
      <c r="R779" s="577"/>
      <c r="AH779" s="577"/>
      <c r="AW779" s="577"/>
    </row>
    <row r="780" spans="9:49" ht="13">
      <c r="I780" s="555"/>
      <c r="M780" s="555"/>
      <c r="Q780" s="555"/>
      <c r="R780" s="577"/>
      <c r="AH780" s="577"/>
      <c r="AW780" s="577"/>
    </row>
    <row r="781" spans="9:49" ht="13">
      <c r="I781" s="555"/>
      <c r="M781" s="555"/>
      <c r="Q781" s="555"/>
      <c r="R781" s="577"/>
      <c r="AH781" s="577"/>
      <c r="AW781" s="577"/>
    </row>
    <row r="782" spans="9:49" ht="13">
      <c r="I782" s="555"/>
      <c r="M782" s="555"/>
      <c r="Q782" s="555"/>
      <c r="R782" s="577"/>
      <c r="AH782" s="577"/>
      <c r="AW782" s="577"/>
    </row>
    <row r="783" spans="9:49" ht="13">
      <c r="I783" s="555"/>
      <c r="M783" s="555"/>
      <c r="Q783" s="555"/>
      <c r="R783" s="577"/>
      <c r="AH783" s="577"/>
      <c r="AW783" s="577"/>
    </row>
    <row r="784" spans="9:49" ht="13">
      <c r="I784" s="555"/>
      <c r="M784" s="555"/>
      <c r="Q784" s="555"/>
      <c r="R784" s="577"/>
      <c r="AH784" s="577"/>
      <c r="AW784" s="577"/>
    </row>
    <row r="785" spans="9:49" ht="13">
      <c r="I785" s="555"/>
      <c r="M785" s="555"/>
      <c r="Q785" s="555"/>
      <c r="R785" s="577"/>
      <c r="AH785" s="577"/>
      <c r="AW785" s="577"/>
    </row>
    <row r="786" spans="9:49" ht="13">
      <c r="I786" s="555"/>
      <c r="M786" s="555"/>
      <c r="Q786" s="555"/>
      <c r="R786" s="577"/>
      <c r="AH786" s="577"/>
      <c r="AW786" s="577"/>
    </row>
    <row r="787" spans="9:49" ht="13">
      <c r="I787" s="555"/>
      <c r="M787" s="555"/>
      <c r="Q787" s="555"/>
      <c r="R787" s="577"/>
      <c r="AH787" s="577"/>
      <c r="AW787" s="577"/>
    </row>
    <row r="788" spans="9:49" ht="13">
      <c r="I788" s="555"/>
      <c r="M788" s="555"/>
      <c r="Q788" s="555"/>
      <c r="R788" s="577"/>
      <c r="AH788" s="577"/>
      <c r="AW788" s="577"/>
    </row>
    <row r="789" spans="9:49" ht="13">
      <c r="I789" s="555"/>
      <c r="M789" s="555"/>
      <c r="Q789" s="555"/>
      <c r="R789" s="577"/>
      <c r="AH789" s="577"/>
      <c r="AW789" s="577"/>
    </row>
    <row r="790" spans="9:49" ht="13">
      <c r="I790" s="555"/>
      <c r="M790" s="555"/>
      <c r="Q790" s="555"/>
      <c r="R790" s="577"/>
      <c r="AH790" s="577"/>
      <c r="AW790" s="577"/>
    </row>
    <row r="791" spans="9:49" ht="13">
      <c r="I791" s="555"/>
      <c r="M791" s="555"/>
      <c r="Q791" s="555"/>
      <c r="R791" s="577"/>
      <c r="AH791" s="577"/>
      <c r="AW791" s="577"/>
    </row>
    <row r="792" spans="9:49" ht="13">
      <c r="I792" s="555"/>
      <c r="M792" s="555"/>
      <c r="Q792" s="555"/>
      <c r="R792" s="577"/>
      <c r="AH792" s="577"/>
      <c r="AW792" s="577"/>
    </row>
    <row r="793" spans="9:49" ht="13">
      <c r="I793" s="555"/>
      <c r="M793" s="555"/>
      <c r="Q793" s="555"/>
      <c r="R793" s="577"/>
      <c r="AH793" s="577"/>
      <c r="AW793" s="577"/>
    </row>
    <row r="794" spans="9:49" ht="13">
      <c r="I794" s="555"/>
      <c r="M794" s="555"/>
      <c r="Q794" s="555"/>
      <c r="R794" s="577"/>
      <c r="AH794" s="577"/>
      <c r="AW794" s="577"/>
    </row>
    <row r="795" spans="9:49" ht="13">
      <c r="I795" s="555"/>
      <c r="M795" s="555"/>
      <c r="Q795" s="555"/>
      <c r="R795" s="577"/>
      <c r="AH795" s="577"/>
      <c r="AW795" s="577"/>
    </row>
    <row r="796" spans="9:49" ht="13">
      <c r="I796" s="555"/>
      <c r="M796" s="555"/>
      <c r="Q796" s="555"/>
      <c r="R796" s="577"/>
      <c r="AH796" s="577"/>
      <c r="AW796" s="577"/>
    </row>
    <row r="797" spans="9:49" ht="13">
      <c r="I797" s="555"/>
      <c r="M797" s="555"/>
      <c r="Q797" s="555"/>
      <c r="R797" s="577"/>
      <c r="AH797" s="577"/>
      <c r="AW797" s="577"/>
    </row>
    <row r="798" spans="9:49" ht="13">
      <c r="I798" s="555"/>
      <c r="M798" s="555"/>
      <c r="Q798" s="555"/>
      <c r="R798" s="577"/>
      <c r="AH798" s="577"/>
      <c r="AW798" s="577"/>
    </row>
    <row r="799" spans="9:49" ht="13">
      <c r="I799" s="555"/>
      <c r="M799" s="555"/>
      <c r="Q799" s="555"/>
      <c r="R799" s="577"/>
      <c r="AH799" s="577"/>
      <c r="AW799" s="577"/>
    </row>
    <row r="800" spans="9:49" ht="13">
      <c r="I800" s="555"/>
      <c r="M800" s="555"/>
      <c r="Q800" s="555"/>
      <c r="R800" s="577"/>
      <c r="AH800" s="577"/>
      <c r="AW800" s="577"/>
    </row>
    <row r="801" spans="9:49" ht="13">
      <c r="I801" s="555"/>
      <c r="M801" s="555"/>
      <c r="Q801" s="555"/>
      <c r="R801" s="577"/>
      <c r="AH801" s="577"/>
      <c r="AW801" s="577"/>
    </row>
    <row r="802" spans="9:49" ht="13">
      <c r="I802" s="555"/>
      <c r="M802" s="555"/>
      <c r="Q802" s="555"/>
      <c r="R802" s="577"/>
      <c r="AH802" s="577"/>
      <c r="AW802" s="577"/>
    </row>
    <row r="803" spans="9:49" ht="13">
      <c r="I803" s="555"/>
      <c r="M803" s="555"/>
      <c r="Q803" s="555"/>
      <c r="R803" s="577"/>
      <c r="AH803" s="577"/>
      <c r="AW803" s="577"/>
    </row>
    <row r="804" spans="9:49" ht="13">
      <c r="I804" s="555"/>
      <c r="M804" s="555"/>
      <c r="Q804" s="555"/>
      <c r="R804" s="577"/>
      <c r="AH804" s="577"/>
      <c r="AW804" s="577"/>
    </row>
    <row r="805" spans="9:49" ht="13">
      <c r="I805" s="555"/>
      <c r="M805" s="555"/>
      <c r="Q805" s="555"/>
      <c r="R805" s="577"/>
      <c r="AH805" s="577"/>
      <c r="AW805" s="577"/>
    </row>
    <row r="806" spans="9:49" ht="13">
      <c r="I806" s="555"/>
      <c r="M806" s="555"/>
      <c r="Q806" s="555"/>
      <c r="R806" s="577"/>
      <c r="AH806" s="577"/>
      <c r="AW806" s="577"/>
    </row>
    <row r="807" spans="9:49" ht="13">
      <c r="I807" s="555"/>
      <c r="M807" s="555"/>
      <c r="Q807" s="555"/>
      <c r="R807" s="577"/>
      <c r="AH807" s="577"/>
      <c r="AW807" s="577"/>
    </row>
    <row r="808" spans="9:49" ht="13">
      <c r="I808" s="555"/>
      <c r="M808" s="555"/>
      <c r="Q808" s="555"/>
      <c r="R808" s="577"/>
      <c r="AH808" s="577"/>
      <c r="AW808" s="577"/>
    </row>
    <row r="809" spans="9:49" ht="13">
      <c r="I809" s="555"/>
      <c r="M809" s="555"/>
      <c r="Q809" s="555"/>
      <c r="R809" s="577"/>
      <c r="AH809" s="577"/>
      <c r="AW809" s="577"/>
    </row>
    <row r="810" spans="9:49" ht="13">
      <c r="I810" s="555"/>
      <c r="M810" s="555"/>
      <c r="Q810" s="555"/>
      <c r="R810" s="577"/>
      <c r="AH810" s="577"/>
      <c r="AW810" s="577"/>
    </row>
    <row r="811" spans="9:49" ht="13">
      <c r="I811" s="555"/>
      <c r="M811" s="555"/>
      <c r="Q811" s="555"/>
      <c r="R811" s="577"/>
      <c r="AH811" s="577"/>
      <c r="AW811" s="577"/>
    </row>
    <row r="812" spans="9:49" ht="13">
      <c r="I812" s="555"/>
      <c r="M812" s="555"/>
      <c r="Q812" s="555"/>
      <c r="R812" s="577"/>
      <c r="AH812" s="577"/>
      <c r="AW812" s="577"/>
    </row>
    <row r="813" spans="9:49" ht="13">
      <c r="I813" s="555"/>
      <c r="M813" s="555"/>
      <c r="Q813" s="555"/>
      <c r="R813" s="577"/>
      <c r="AH813" s="577"/>
      <c r="AW813" s="577"/>
    </row>
    <row r="814" spans="9:49" ht="13">
      <c r="I814" s="555"/>
      <c r="M814" s="555"/>
      <c r="Q814" s="555"/>
      <c r="R814" s="577"/>
      <c r="AH814" s="577"/>
      <c r="AW814" s="577"/>
    </row>
    <row r="815" spans="9:49" ht="13">
      <c r="I815" s="555"/>
      <c r="M815" s="555"/>
      <c r="Q815" s="555"/>
      <c r="R815" s="577"/>
      <c r="AH815" s="577"/>
      <c r="AW815" s="577"/>
    </row>
    <row r="816" spans="9:49" ht="13">
      <c r="I816" s="555"/>
      <c r="M816" s="555"/>
      <c r="Q816" s="555"/>
      <c r="R816" s="577"/>
      <c r="AH816" s="577"/>
      <c r="AW816" s="577"/>
    </row>
    <row r="817" spans="9:49" ht="13">
      <c r="I817" s="555"/>
      <c r="M817" s="555"/>
      <c r="Q817" s="555"/>
      <c r="R817" s="577"/>
      <c r="AH817" s="577"/>
      <c r="AW817" s="577"/>
    </row>
    <row r="818" spans="9:49" ht="13">
      <c r="I818" s="555"/>
      <c r="M818" s="555"/>
      <c r="Q818" s="555"/>
      <c r="R818" s="577"/>
      <c r="AH818" s="577"/>
      <c r="AW818" s="577"/>
    </row>
    <row r="819" spans="9:49" ht="13">
      <c r="I819" s="555"/>
      <c r="M819" s="555"/>
      <c r="Q819" s="555"/>
      <c r="R819" s="577"/>
      <c r="AH819" s="577"/>
      <c r="AW819" s="577"/>
    </row>
    <row r="820" spans="9:49" ht="13">
      <c r="I820" s="555"/>
      <c r="M820" s="555"/>
      <c r="Q820" s="555"/>
      <c r="R820" s="577"/>
      <c r="AH820" s="577"/>
      <c r="AW820" s="577"/>
    </row>
    <row r="821" spans="9:49" ht="13">
      <c r="I821" s="555"/>
      <c r="M821" s="555"/>
      <c r="Q821" s="555"/>
      <c r="R821" s="577"/>
      <c r="AH821" s="577"/>
      <c r="AW821" s="577"/>
    </row>
    <row r="822" spans="9:49" ht="13">
      <c r="I822" s="555"/>
      <c r="M822" s="555"/>
      <c r="Q822" s="555"/>
      <c r="R822" s="577"/>
      <c r="AH822" s="577"/>
      <c r="AW822" s="577"/>
    </row>
    <row r="823" spans="9:49" ht="13">
      <c r="I823" s="555"/>
      <c r="M823" s="555"/>
      <c r="Q823" s="555"/>
      <c r="R823" s="577"/>
      <c r="AH823" s="577"/>
      <c r="AW823" s="577"/>
    </row>
    <row r="824" spans="9:49" ht="13">
      <c r="I824" s="555"/>
      <c r="M824" s="555"/>
      <c r="Q824" s="555"/>
      <c r="R824" s="577"/>
      <c r="AH824" s="577"/>
      <c r="AW824" s="577"/>
    </row>
    <row r="825" spans="9:49" ht="13">
      <c r="I825" s="555"/>
      <c r="M825" s="555"/>
      <c r="Q825" s="555"/>
      <c r="R825" s="577"/>
      <c r="AH825" s="577"/>
      <c r="AW825" s="577"/>
    </row>
    <row r="826" spans="9:49" ht="13">
      <c r="I826" s="555"/>
      <c r="M826" s="555"/>
      <c r="Q826" s="555"/>
      <c r="R826" s="577"/>
      <c r="AH826" s="577"/>
      <c r="AW826" s="577"/>
    </row>
    <row r="827" spans="9:49" ht="13">
      <c r="I827" s="555"/>
      <c r="M827" s="555"/>
      <c r="Q827" s="555"/>
      <c r="R827" s="577"/>
      <c r="AH827" s="577"/>
      <c r="AW827" s="577"/>
    </row>
    <row r="828" spans="9:49" ht="13">
      <c r="I828" s="555"/>
      <c r="M828" s="555"/>
      <c r="Q828" s="555"/>
      <c r="R828" s="577"/>
      <c r="AH828" s="577"/>
      <c r="AW828" s="577"/>
    </row>
    <row r="829" spans="9:49" ht="13">
      <c r="I829" s="555"/>
      <c r="M829" s="555"/>
      <c r="Q829" s="555"/>
      <c r="R829" s="577"/>
      <c r="AH829" s="577"/>
      <c r="AW829" s="577"/>
    </row>
    <row r="830" spans="9:49" ht="13">
      <c r="I830" s="555"/>
      <c r="M830" s="555"/>
      <c r="Q830" s="555"/>
      <c r="R830" s="577"/>
      <c r="AH830" s="577"/>
      <c r="AW830" s="577"/>
    </row>
    <row r="831" spans="9:49" ht="13">
      <c r="I831" s="555"/>
      <c r="M831" s="555"/>
      <c r="Q831" s="555"/>
      <c r="R831" s="577"/>
      <c r="AH831" s="577"/>
      <c r="AW831" s="577"/>
    </row>
    <row r="832" spans="9:49" ht="13">
      <c r="I832" s="555"/>
      <c r="M832" s="555"/>
      <c r="Q832" s="555"/>
      <c r="R832" s="577"/>
      <c r="AH832" s="577"/>
      <c r="AW832" s="577"/>
    </row>
    <row r="833" spans="9:49" ht="13">
      <c r="I833" s="555"/>
      <c r="M833" s="555"/>
      <c r="Q833" s="555"/>
      <c r="R833" s="577"/>
      <c r="AH833" s="577"/>
      <c r="AW833" s="577"/>
    </row>
    <row r="834" spans="9:49" ht="13">
      <c r="I834" s="555"/>
      <c r="M834" s="555"/>
      <c r="Q834" s="555"/>
      <c r="R834" s="577"/>
      <c r="AH834" s="577"/>
      <c r="AW834" s="577"/>
    </row>
    <row r="835" spans="9:49" ht="13">
      <c r="I835" s="555"/>
      <c r="M835" s="555"/>
      <c r="Q835" s="555"/>
      <c r="R835" s="577"/>
      <c r="AH835" s="577"/>
      <c r="AW835" s="577"/>
    </row>
    <row r="836" spans="9:49" ht="13">
      <c r="I836" s="555"/>
      <c r="M836" s="555"/>
      <c r="Q836" s="555"/>
      <c r="R836" s="577"/>
      <c r="AH836" s="577"/>
      <c r="AW836" s="577"/>
    </row>
    <row r="837" spans="9:49" ht="13">
      <c r="I837" s="555"/>
      <c r="M837" s="555"/>
      <c r="Q837" s="555"/>
      <c r="R837" s="577"/>
      <c r="AH837" s="577"/>
      <c r="AW837" s="577"/>
    </row>
    <row r="838" spans="9:49" ht="13">
      <c r="I838" s="555"/>
      <c r="M838" s="555"/>
      <c r="Q838" s="555"/>
      <c r="R838" s="577"/>
      <c r="AH838" s="577"/>
      <c r="AW838" s="577"/>
    </row>
    <row r="839" spans="9:49" ht="13">
      <c r="I839" s="555"/>
      <c r="M839" s="555"/>
      <c r="Q839" s="555"/>
      <c r="R839" s="577"/>
      <c r="AH839" s="577"/>
      <c r="AW839" s="577"/>
    </row>
    <row r="840" spans="9:49" ht="13">
      <c r="I840" s="555"/>
      <c r="M840" s="555"/>
      <c r="Q840" s="555"/>
      <c r="R840" s="577"/>
      <c r="AH840" s="577"/>
      <c r="AW840" s="577"/>
    </row>
    <row r="841" spans="9:49" ht="13">
      <c r="I841" s="555"/>
      <c r="M841" s="555"/>
      <c r="Q841" s="555"/>
      <c r="R841" s="577"/>
      <c r="AH841" s="577"/>
      <c r="AW841" s="577"/>
    </row>
    <row r="842" spans="9:49" ht="13">
      <c r="I842" s="555"/>
      <c r="M842" s="555"/>
      <c r="Q842" s="555"/>
      <c r="R842" s="577"/>
      <c r="AH842" s="577"/>
      <c r="AW842" s="577"/>
    </row>
    <row r="843" spans="9:49" ht="13">
      <c r="I843" s="555"/>
      <c r="M843" s="555"/>
      <c r="Q843" s="555"/>
      <c r="R843" s="577"/>
      <c r="AH843" s="577"/>
      <c r="AW843" s="577"/>
    </row>
    <row r="844" spans="9:49" ht="13">
      <c r="I844" s="555"/>
      <c r="M844" s="555"/>
      <c r="Q844" s="555"/>
      <c r="R844" s="577"/>
      <c r="AH844" s="577"/>
      <c r="AW844" s="577"/>
    </row>
    <row r="845" spans="9:49" ht="13">
      <c r="I845" s="555"/>
      <c r="M845" s="555"/>
      <c r="Q845" s="555"/>
      <c r="R845" s="577"/>
      <c r="AH845" s="577"/>
      <c r="AW845" s="577"/>
    </row>
    <row r="846" spans="9:49" ht="13">
      <c r="I846" s="555"/>
      <c r="M846" s="555"/>
      <c r="Q846" s="555"/>
      <c r="R846" s="577"/>
      <c r="AH846" s="577"/>
      <c r="AW846" s="577"/>
    </row>
    <row r="847" spans="9:49" ht="13">
      <c r="I847" s="555"/>
      <c r="M847" s="555"/>
      <c r="Q847" s="555"/>
      <c r="R847" s="577"/>
      <c r="AH847" s="577"/>
      <c r="AW847" s="577"/>
    </row>
    <row r="848" spans="9:49" ht="13">
      <c r="I848" s="555"/>
      <c r="M848" s="555"/>
      <c r="Q848" s="555"/>
      <c r="R848" s="577"/>
      <c r="AH848" s="577"/>
      <c r="AW848" s="577"/>
    </row>
    <row r="849" spans="9:49" ht="13">
      <c r="I849" s="555"/>
      <c r="M849" s="555"/>
      <c r="Q849" s="555"/>
      <c r="R849" s="577"/>
      <c r="AH849" s="577"/>
      <c r="AW849" s="577"/>
    </row>
    <row r="850" spans="9:49" ht="13">
      <c r="I850" s="555"/>
      <c r="M850" s="555"/>
      <c r="Q850" s="555"/>
      <c r="R850" s="577"/>
      <c r="AH850" s="577"/>
      <c r="AW850" s="577"/>
    </row>
    <row r="851" spans="9:49" ht="13">
      <c r="I851" s="555"/>
      <c r="M851" s="555"/>
      <c r="Q851" s="555"/>
      <c r="R851" s="577"/>
      <c r="AH851" s="577"/>
      <c r="AW851" s="577"/>
    </row>
    <row r="852" spans="9:49" ht="13">
      <c r="I852" s="555"/>
      <c r="M852" s="555"/>
      <c r="Q852" s="555"/>
      <c r="R852" s="577"/>
      <c r="AH852" s="577"/>
      <c r="AW852" s="577"/>
    </row>
    <row r="853" spans="9:49" ht="13">
      <c r="I853" s="555"/>
      <c r="M853" s="555"/>
      <c r="Q853" s="555"/>
      <c r="R853" s="577"/>
      <c r="AH853" s="577"/>
      <c r="AW853" s="577"/>
    </row>
    <row r="854" spans="9:49" ht="13">
      <c r="I854" s="555"/>
      <c r="M854" s="555"/>
      <c r="Q854" s="555"/>
      <c r="R854" s="577"/>
      <c r="AH854" s="577"/>
      <c r="AW854" s="577"/>
    </row>
    <row r="855" spans="9:49" ht="13">
      <c r="I855" s="555"/>
      <c r="M855" s="555"/>
      <c r="Q855" s="555"/>
      <c r="R855" s="577"/>
      <c r="AH855" s="577"/>
      <c r="AW855" s="577"/>
    </row>
    <row r="856" spans="9:49" ht="13">
      <c r="I856" s="555"/>
      <c r="M856" s="555"/>
      <c r="Q856" s="555"/>
      <c r="R856" s="577"/>
      <c r="AH856" s="577"/>
      <c r="AW856" s="577"/>
    </row>
    <row r="857" spans="9:49" ht="13">
      <c r="I857" s="555"/>
      <c r="M857" s="555"/>
      <c r="Q857" s="555"/>
      <c r="R857" s="577"/>
      <c r="AH857" s="577"/>
      <c r="AW857" s="577"/>
    </row>
    <row r="858" spans="9:49" ht="13">
      <c r="I858" s="555"/>
      <c r="M858" s="555"/>
      <c r="Q858" s="555"/>
      <c r="R858" s="577"/>
      <c r="AH858" s="577"/>
      <c r="AW858" s="577"/>
    </row>
    <row r="859" spans="9:49" ht="13">
      <c r="I859" s="555"/>
      <c r="M859" s="555"/>
      <c r="Q859" s="555"/>
      <c r="R859" s="577"/>
      <c r="AH859" s="577"/>
      <c r="AW859" s="577"/>
    </row>
    <row r="860" spans="9:49" ht="13">
      <c r="I860" s="555"/>
      <c r="M860" s="555"/>
      <c r="Q860" s="555"/>
      <c r="R860" s="577"/>
      <c r="AH860" s="577"/>
      <c r="AW860" s="577"/>
    </row>
    <row r="861" spans="9:49" ht="13">
      <c r="I861" s="555"/>
      <c r="M861" s="555"/>
      <c r="Q861" s="555"/>
      <c r="R861" s="577"/>
      <c r="AH861" s="577"/>
      <c r="AW861" s="577"/>
    </row>
    <row r="862" spans="9:49" ht="13">
      <c r="I862" s="555"/>
      <c r="M862" s="555"/>
      <c r="Q862" s="555"/>
      <c r="R862" s="577"/>
      <c r="AH862" s="577"/>
      <c r="AW862" s="577"/>
    </row>
    <row r="863" spans="9:49" ht="13">
      <c r="I863" s="555"/>
      <c r="M863" s="555"/>
      <c r="Q863" s="555"/>
      <c r="R863" s="577"/>
      <c r="AH863" s="577"/>
      <c r="AW863" s="577"/>
    </row>
    <row r="864" spans="9:49" ht="13">
      <c r="I864" s="555"/>
      <c r="M864" s="555"/>
      <c r="Q864" s="555"/>
      <c r="R864" s="577"/>
      <c r="AH864" s="577"/>
      <c r="AW864" s="577"/>
    </row>
    <row r="865" spans="9:49" ht="13">
      <c r="I865" s="555"/>
      <c r="M865" s="555"/>
      <c r="Q865" s="555"/>
      <c r="R865" s="577"/>
      <c r="AH865" s="577"/>
      <c r="AW865" s="577"/>
    </row>
    <row r="866" spans="9:49" ht="13">
      <c r="I866" s="555"/>
      <c r="M866" s="555"/>
      <c r="Q866" s="555"/>
      <c r="R866" s="577"/>
      <c r="AH866" s="577"/>
      <c r="AW866" s="577"/>
    </row>
    <row r="867" spans="9:49" ht="13">
      <c r="I867" s="555"/>
      <c r="M867" s="555"/>
      <c r="Q867" s="555"/>
      <c r="R867" s="577"/>
      <c r="AH867" s="577"/>
      <c r="AW867" s="577"/>
    </row>
    <row r="868" spans="9:49" ht="13">
      <c r="I868" s="555"/>
      <c r="M868" s="555"/>
      <c r="Q868" s="555"/>
      <c r="R868" s="577"/>
      <c r="AH868" s="577"/>
      <c r="AW868" s="577"/>
    </row>
    <row r="869" spans="9:49" ht="13">
      <c r="I869" s="555"/>
      <c r="M869" s="555"/>
      <c r="Q869" s="555"/>
      <c r="R869" s="577"/>
      <c r="AH869" s="577"/>
      <c r="AW869" s="577"/>
    </row>
    <row r="870" spans="9:49" ht="13">
      <c r="I870" s="555"/>
      <c r="M870" s="555"/>
      <c r="Q870" s="555"/>
      <c r="R870" s="577"/>
      <c r="AH870" s="577"/>
      <c r="AW870" s="577"/>
    </row>
    <row r="871" spans="9:49" ht="13">
      <c r="I871" s="555"/>
      <c r="M871" s="555"/>
      <c r="Q871" s="555"/>
      <c r="R871" s="577"/>
      <c r="AH871" s="577"/>
      <c r="AW871" s="577"/>
    </row>
    <row r="872" spans="9:49" ht="13">
      <c r="I872" s="555"/>
      <c r="M872" s="555"/>
      <c r="Q872" s="555"/>
      <c r="R872" s="577"/>
      <c r="AH872" s="577"/>
      <c r="AW872" s="577"/>
    </row>
    <row r="873" spans="9:49" ht="13">
      <c r="I873" s="555"/>
      <c r="M873" s="555"/>
      <c r="Q873" s="555"/>
      <c r="R873" s="577"/>
      <c r="AH873" s="577"/>
      <c r="AW873" s="577"/>
    </row>
    <row r="874" spans="9:49" ht="13">
      <c r="I874" s="555"/>
      <c r="M874" s="555"/>
      <c r="Q874" s="555"/>
      <c r="R874" s="577"/>
      <c r="AH874" s="577"/>
      <c r="AW874" s="577"/>
    </row>
    <row r="875" spans="9:49" ht="13">
      <c r="I875" s="555"/>
      <c r="M875" s="555"/>
      <c r="Q875" s="555"/>
      <c r="R875" s="577"/>
      <c r="AH875" s="577"/>
      <c r="AW875" s="577"/>
    </row>
    <row r="876" spans="9:49" ht="13">
      <c r="I876" s="555"/>
      <c r="M876" s="555"/>
      <c r="Q876" s="555"/>
      <c r="R876" s="577"/>
      <c r="AH876" s="577"/>
      <c r="AW876" s="577"/>
    </row>
    <row r="877" spans="9:49" ht="13">
      <c r="I877" s="555"/>
      <c r="M877" s="555"/>
      <c r="Q877" s="555"/>
      <c r="R877" s="577"/>
      <c r="AH877" s="577"/>
      <c r="AW877" s="577"/>
    </row>
    <row r="878" spans="9:49" ht="13">
      <c r="I878" s="555"/>
      <c r="M878" s="555"/>
      <c r="Q878" s="555"/>
      <c r="R878" s="577"/>
      <c r="AH878" s="577"/>
      <c r="AW878" s="577"/>
    </row>
    <row r="879" spans="9:49" ht="13">
      <c r="I879" s="555"/>
      <c r="M879" s="555"/>
      <c r="Q879" s="555"/>
      <c r="R879" s="577"/>
      <c r="AH879" s="577"/>
      <c r="AW879" s="577"/>
    </row>
    <row r="880" spans="9:49" ht="13">
      <c r="I880" s="555"/>
      <c r="M880" s="555"/>
      <c r="Q880" s="555"/>
      <c r="R880" s="577"/>
      <c r="AH880" s="577"/>
      <c r="AW880" s="577"/>
    </row>
    <row r="881" spans="9:49" ht="13">
      <c r="I881" s="555"/>
      <c r="M881" s="555"/>
      <c r="Q881" s="555"/>
      <c r="R881" s="577"/>
      <c r="AH881" s="577"/>
      <c r="AW881" s="577"/>
    </row>
    <row r="882" spans="9:49" ht="13">
      <c r="I882" s="555"/>
      <c r="M882" s="555"/>
      <c r="Q882" s="555"/>
      <c r="R882" s="577"/>
      <c r="AH882" s="577"/>
      <c r="AW882" s="577"/>
    </row>
    <row r="883" spans="9:49" ht="13">
      <c r="I883" s="555"/>
      <c r="M883" s="555"/>
      <c r="Q883" s="555"/>
      <c r="R883" s="577"/>
      <c r="AH883" s="577"/>
      <c r="AW883" s="577"/>
    </row>
    <row r="884" spans="9:49" ht="13">
      <c r="I884" s="555"/>
      <c r="M884" s="555"/>
      <c r="Q884" s="555"/>
      <c r="R884" s="577"/>
      <c r="AH884" s="577"/>
      <c r="AW884" s="577"/>
    </row>
    <row r="885" spans="9:49" ht="13">
      <c r="I885" s="555"/>
      <c r="M885" s="555"/>
      <c r="Q885" s="555"/>
      <c r="R885" s="577"/>
      <c r="AH885" s="577"/>
      <c r="AW885" s="577"/>
    </row>
    <row r="886" spans="9:49" ht="13">
      <c r="I886" s="555"/>
      <c r="M886" s="555"/>
      <c r="Q886" s="555"/>
      <c r="R886" s="577"/>
      <c r="AH886" s="577"/>
      <c r="AW886" s="577"/>
    </row>
    <row r="887" spans="9:49" ht="13">
      <c r="I887" s="555"/>
      <c r="M887" s="555"/>
      <c r="Q887" s="555"/>
      <c r="R887" s="577"/>
      <c r="AH887" s="577"/>
      <c r="AW887" s="577"/>
    </row>
    <row r="888" spans="9:49" ht="13">
      <c r="I888" s="555"/>
      <c r="M888" s="555"/>
      <c r="Q888" s="555"/>
      <c r="R888" s="577"/>
      <c r="AH888" s="577"/>
      <c r="AW888" s="577"/>
    </row>
    <row r="889" spans="9:49" ht="13">
      <c r="I889" s="555"/>
      <c r="M889" s="555"/>
      <c r="Q889" s="555"/>
      <c r="R889" s="577"/>
      <c r="AH889" s="577"/>
      <c r="AW889" s="577"/>
    </row>
    <row r="890" spans="9:49" ht="13">
      <c r="I890" s="555"/>
      <c r="M890" s="555"/>
      <c r="Q890" s="555"/>
      <c r="R890" s="577"/>
      <c r="AH890" s="577"/>
      <c r="AW890" s="577"/>
    </row>
    <row r="891" spans="9:49" ht="13">
      <c r="I891" s="555"/>
      <c r="M891" s="555"/>
      <c r="Q891" s="555"/>
      <c r="R891" s="577"/>
      <c r="AH891" s="577"/>
      <c r="AW891" s="577"/>
    </row>
    <row r="892" spans="9:49" ht="13">
      <c r="I892" s="555"/>
      <c r="M892" s="555"/>
      <c r="Q892" s="555"/>
      <c r="R892" s="577"/>
      <c r="AH892" s="577"/>
      <c r="AW892" s="577"/>
    </row>
    <row r="893" spans="9:49" ht="13">
      <c r="I893" s="555"/>
      <c r="M893" s="555"/>
      <c r="Q893" s="555"/>
      <c r="R893" s="577"/>
      <c r="AH893" s="577"/>
      <c r="AW893" s="577"/>
    </row>
    <row r="894" spans="9:49" ht="13">
      <c r="I894" s="555"/>
      <c r="M894" s="555"/>
      <c r="Q894" s="555"/>
      <c r="R894" s="577"/>
      <c r="AH894" s="577"/>
      <c r="AW894" s="577"/>
    </row>
    <row r="895" spans="9:49" ht="13">
      <c r="I895" s="555"/>
      <c r="M895" s="555"/>
      <c r="Q895" s="555"/>
      <c r="R895" s="577"/>
      <c r="AH895" s="577"/>
      <c r="AW895" s="577"/>
    </row>
    <row r="896" spans="9:49" ht="13">
      <c r="I896" s="555"/>
      <c r="M896" s="555"/>
      <c r="Q896" s="555"/>
      <c r="R896" s="577"/>
      <c r="AH896" s="577"/>
      <c r="AW896" s="577"/>
    </row>
    <row r="897" spans="9:49" ht="13">
      <c r="I897" s="555"/>
      <c r="M897" s="555"/>
      <c r="Q897" s="555"/>
      <c r="R897" s="577"/>
      <c r="AH897" s="577"/>
      <c r="AW897" s="577"/>
    </row>
    <row r="898" spans="9:49" ht="13">
      <c r="I898" s="555"/>
      <c r="M898" s="555"/>
      <c r="Q898" s="555"/>
      <c r="R898" s="577"/>
      <c r="AH898" s="577"/>
      <c r="AW898" s="577"/>
    </row>
    <row r="899" spans="9:49" ht="13">
      <c r="I899" s="555"/>
      <c r="M899" s="555"/>
      <c r="Q899" s="555"/>
      <c r="R899" s="577"/>
      <c r="AH899" s="577"/>
      <c r="AW899" s="577"/>
    </row>
    <row r="900" spans="9:49" ht="13">
      <c r="I900" s="555"/>
      <c r="M900" s="555"/>
      <c r="Q900" s="555"/>
      <c r="R900" s="577"/>
      <c r="AH900" s="577"/>
      <c r="AW900" s="577"/>
    </row>
    <row r="901" spans="9:49" ht="13">
      <c r="I901" s="555"/>
      <c r="M901" s="555"/>
      <c r="Q901" s="555"/>
      <c r="R901" s="577"/>
      <c r="AH901" s="577"/>
      <c r="AW901" s="577"/>
    </row>
    <row r="902" spans="9:49" ht="13">
      <c r="I902" s="555"/>
      <c r="M902" s="555"/>
      <c r="Q902" s="555"/>
      <c r="R902" s="577"/>
      <c r="AH902" s="577"/>
      <c r="AW902" s="577"/>
    </row>
    <row r="903" spans="9:49" ht="13">
      <c r="I903" s="555"/>
      <c r="M903" s="555"/>
      <c r="Q903" s="555"/>
      <c r="R903" s="577"/>
      <c r="AH903" s="577"/>
      <c r="AW903" s="577"/>
    </row>
    <row r="904" spans="9:49" ht="13">
      <c r="I904" s="555"/>
      <c r="M904" s="555"/>
      <c r="Q904" s="555"/>
      <c r="R904" s="577"/>
      <c r="AH904" s="577"/>
      <c r="AW904" s="577"/>
    </row>
    <row r="905" spans="9:49" ht="13">
      <c r="I905" s="555"/>
      <c r="M905" s="555"/>
      <c r="Q905" s="555"/>
      <c r="R905" s="577"/>
      <c r="AH905" s="577"/>
      <c r="AW905" s="577"/>
    </row>
    <row r="906" spans="9:49" ht="13">
      <c r="I906" s="555"/>
      <c r="M906" s="555"/>
      <c r="Q906" s="555"/>
      <c r="R906" s="577"/>
      <c r="AH906" s="577"/>
      <c r="AW906" s="577"/>
    </row>
    <row r="907" spans="9:49" ht="13">
      <c r="I907" s="555"/>
      <c r="M907" s="555"/>
      <c r="Q907" s="555"/>
      <c r="R907" s="577"/>
      <c r="AH907" s="577"/>
      <c r="AW907" s="577"/>
    </row>
    <row r="908" spans="9:49" ht="13">
      <c r="I908" s="555"/>
      <c r="M908" s="555"/>
      <c r="Q908" s="555"/>
      <c r="R908" s="577"/>
      <c r="AH908" s="577"/>
      <c r="AW908" s="577"/>
    </row>
    <row r="909" spans="9:49" ht="13">
      <c r="I909" s="555"/>
      <c r="M909" s="555"/>
      <c r="Q909" s="555"/>
      <c r="R909" s="577"/>
      <c r="AH909" s="577"/>
      <c r="AW909" s="577"/>
    </row>
    <row r="910" spans="9:49" ht="13">
      <c r="I910" s="555"/>
      <c r="M910" s="555"/>
      <c r="Q910" s="555"/>
      <c r="R910" s="577"/>
      <c r="AH910" s="577"/>
      <c r="AW910" s="577"/>
    </row>
    <row r="911" spans="9:49" ht="13">
      <c r="I911" s="555"/>
      <c r="M911" s="555"/>
      <c r="Q911" s="555"/>
      <c r="R911" s="577"/>
      <c r="AH911" s="577"/>
      <c r="AW911" s="577"/>
    </row>
    <row r="912" spans="9:49" ht="13">
      <c r="I912" s="555"/>
      <c r="M912" s="555"/>
      <c r="Q912" s="555"/>
      <c r="R912" s="577"/>
      <c r="AH912" s="577"/>
      <c r="AW912" s="577"/>
    </row>
    <row r="913" spans="9:49" ht="13">
      <c r="I913" s="555"/>
      <c r="M913" s="555"/>
      <c r="Q913" s="555"/>
      <c r="R913" s="577"/>
      <c r="AH913" s="577"/>
      <c r="AW913" s="577"/>
    </row>
    <row r="914" spans="9:49" ht="13">
      <c r="I914" s="555"/>
      <c r="M914" s="555"/>
      <c r="Q914" s="555"/>
      <c r="R914" s="577"/>
      <c r="AH914" s="577"/>
      <c r="AW914" s="577"/>
    </row>
    <row r="915" spans="9:49" ht="13">
      <c r="I915" s="555"/>
      <c r="M915" s="555"/>
      <c r="Q915" s="555"/>
      <c r="R915" s="577"/>
      <c r="AH915" s="577"/>
      <c r="AW915" s="577"/>
    </row>
    <row r="916" spans="9:49" ht="13">
      <c r="I916" s="555"/>
      <c r="M916" s="555"/>
      <c r="Q916" s="555"/>
      <c r="R916" s="577"/>
      <c r="AH916" s="577"/>
      <c r="AW916" s="577"/>
    </row>
    <row r="917" spans="9:49" ht="13">
      <c r="I917" s="555"/>
      <c r="M917" s="555"/>
      <c r="Q917" s="555"/>
      <c r="R917" s="577"/>
      <c r="AH917" s="577"/>
      <c r="AW917" s="577"/>
    </row>
    <row r="918" spans="9:49" ht="13">
      <c r="I918" s="555"/>
      <c r="M918" s="555"/>
      <c r="Q918" s="555"/>
      <c r="R918" s="577"/>
      <c r="AH918" s="577"/>
      <c r="AW918" s="577"/>
    </row>
    <row r="919" spans="9:49" ht="13">
      <c r="I919" s="555"/>
      <c r="M919" s="555"/>
      <c r="Q919" s="555"/>
      <c r="R919" s="577"/>
      <c r="AH919" s="577"/>
      <c r="AW919" s="577"/>
    </row>
    <row r="920" spans="9:49" ht="13">
      <c r="I920" s="555"/>
      <c r="M920" s="555"/>
      <c r="Q920" s="555"/>
      <c r="R920" s="577"/>
      <c r="AH920" s="577"/>
      <c r="AW920" s="577"/>
    </row>
    <row r="921" spans="9:49" ht="13">
      <c r="I921" s="555"/>
      <c r="M921" s="555"/>
      <c r="Q921" s="555"/>
      <c r="R921" s="577"/>
      <c r="AH921" s="577"/>
      <c r="AW921" s="577"/>
    </row>
    <row r="922" spans="9:49" ht="13">
      <c r="I922" s="555"/>
      <c r="M922" s="555"/>
      <c r="Q922" s="555"/>
      <c r="R922" s="577"/>
      <c r="AH922" s="577"/>
      <c r="AW922" s="577"/>
    </row>
    <row r="923" spans="9:49" ht="13">
      <c r="I923" s="555"/>
      <c r="M923" s="555"/>
      <c r="Q923" s="555"/>
      <c r="R923" s="577"/>
      <c r="AH923" s="577"/>
      <c r="AW923" s="577"/>
    </row>
    <row r="924" spans="9:49" ht="13">
      <c r="I924" s="555"/>
      <c r="M924" s="555"/>
      <c r="Q924" s="555"/>
      <c r="R924" s="577"/>
      <c r="AH924" s="577"/>
      <c r="AW924" s="577"/>
    </row>
    <row r="925" spans="9:49" ht="13">
      <c r="I925" s="555"/>
      <c r="M925" s="555"/>
      <c r="Q925" s="555"/>
      <c r="R925" s="577"/>
      <c r="AH925" s="577"/>
      <c r="AW925" s="577"/>
    </row>
    <row r="926" spans="9:49" ht="13">
      <c r="I926" s="555"/>
      <c r="M926" s="555"/>
      <c r="Q926" s="555"/>
      <c r="R926" s="577"/>
      <c r="AH926" s="577"/>
      <c r="AW926" s="577"/>
    </row>
    <row r="927" spans="9:49" ht="13">
      <c r="I927" s="555"/>
      <c r="M927" s="555"/>
      <c r="Q927" s="555"/>
      <c r="R927" s="577"/>
      <c r="AH927" s="577"/>
      <c r="AW927" s="577"/>
    </row>
    <row r="928" spans="9:49" ht="13">
      <c r="I928" s="555"/>
      <c r="M928" s="555"/>
      <c r="Q928" s="555"/>
      <c r="R928" s="577"/>
      <c r="AH928" s="577"/>
      <c r="AW928" s="577"/>
    </row>
    <row r="929" spans="9:49" ht="13">
      <c r="I929" s="555"/>
      <c r="M929" s="555"/>
      <c r="Q929" s="555"/>
      <c r="R929" s="577"/>
      <c r="AH929" s="577"/>
      <c r="AW929" s="577"/>
    </row>
    <row r="930" spans="9:49" ht="13">
      <c r="I930" s="555"/>
      <c r="M930" s="555"/>
      <c r="Q930" s="555"/>
      <c r="R930" s="577"/>
      <c r="AH930" s="577"/>
      <c r="AW930" s="577"/>
    </row>
    <row r="931" spans="9:49" ht="13">
      <c r="I931" s="555"/>
      <c r="M931" s="555"/>
      <c r="Q931" s="555"/>
      <c r="R931" s="577"/>
      <c r="AH931" s="577"/>
      <c r="AW931" s="577"/>
    </row>
    <row r="932" spans="9:49" ht="13">
      <c r="I932" s="555"/>
      <c r="M932" s="555"/>
      <c r="Q932" s="555"/>
      <c r="R932" s="577"/>
      <c r="AH932" s="577"/>
      <c r="AW932" s="577"/>
    </row>
    <row r="933" spans="9:49" ht="13">
      <c r="I933" s="555"/>
      <c r="M933" s="555"/>
      <c r="Q933" s="555"/>
      <c r="R933" s="577"/>
      <c r="AH933" s="577"/>
      <c r="AW933" s="577"/>
    </row>
    <row r="934" spans="9:49" ht="13">
      <c r="I934" s="555"/>
      <c r="M934" s="555"/>
      <c r="Q934" s="555"/>
      <c r="R934" s="577"/>
      <c r="AH934" s="577"/>
      <c r="AW934" s="577"/>
    </row>
    <row r="935" spans="9:49" ht="13">
      <c r="I935" s="555"/>
      <c r="M935" s="555"/>
      <c r="Q935" s="555"/>
      <c r="R935" s="577"/>
      <c r="AH935" s="577"/>
      <c r="AW935" s="577"/>
    </row>
    <row r="936" spans="9:49" ht="13">
      <c r="I936" s="555"/>
      <c r="M936" s="555"/>
      <c r="Q936" s="555"/>
      <c r="R936" s="577"/>
      <c r="AH936" s="577"/>
      <c r="AW936" s="577"/>
    </row>
    <row r="937" spans="9:49" ht="13">
      <c r="I937" s="555"/>
      <c r="M937" s="555"/>
      <c r="Q937" s="555"/>
      <c r="R937" s="577"/>
      <c r="AH937" s="577"/>
      <c r="AW937" s="577"/>
    </row>
    <row r="938" spans="9:49" ht="13">
      <c r="I938" s="555"/>
      <c r="M938" s="555"/>
      <c r="Q938" s="555"/>
      <c r="R938" s="577"/>
      <c r="AH938" s="577"/>
      <c r="AW938" s="577"/>
    </row>
    <row r="939" spans="9:49" ht="13">
      <c r="I939" s="555"/>
      <c r="M939" s="555"/>
      <c r="Q939" s="555"/>
      <c r="R939" s="577"/>
      <c r="AH939" s="577"/>
      <c r="AW939" s="577"/>
    </row>
    <row r="940" spans="9:49" ht="13">
      <c r="I940" s="555"/>
      <c r="M940" s="555"/>
      <c r="Q940" s="555"/>
      <c r="R940" s="577"/>
      <c r="AH940" s="577"/>
      <c r="AW940" s="577"/>
    </row>
    <row r="941" spans="9:49" ht="13">
      <c r="I941" s="555"/>
      <c r="M941" s="555"/>
      <c r="Q941" s="555"/>
      <c r="R941" s="577"/>
      <c r="AH941" s="577"/>
      <c r="AW941" s="577"/>
    </row>
    <row r="942" spans="9:49" ht="13">
      <c r="I942" s="555"/>
      <c r="M942" s="555"/>
      <c r="Q942" s="555"/>
      <c r="R942" s="577"/>
      <c r="AH942" s="577"/>
      <c r="AW942" s="577"/>
    </row>
    <row r="943" spans="9:49" ht="13">
      <c r="I943" s="555"/>
      <c r="M943" s="555"/>
      <c r="Q943" s="555"/>
      <c r="R943" s="577"/>
      <c r="AH943" s="577"/>
      <c r="AW943" s="577"/>
    </row>
    <row r="944" spans="9:49" ht="13">
      <c r="I944" s="555"/>
      <c r="M944" s="555"/>
      <c r="Q944" s="555"/>
      <c r="R944" s="577"/>
      <c r="AH944" s="577"/>
      <c r="AW944" s="577"/>
    </row>
    <row r="945" spans="9:49" ht="13">
      <c r="I945" s="555"/>
      <c r="M945" s="555"/>
      <c r="Q945" s="555"/>
      <c r="R945" s="577"/>
      <c r="AH945" s="577"/>
      <c r="AW945" s="577"/>
    </row>
    <row r="946" spans="9:49" ht="13">
      <c r="I946" s="555"/>
      <c r="M946" s="555"/>
      <c r="Q946" s="555"/>
      <c r="R946" s="577"/>
      <c r="AH946" s="577"/>
      <c r="AW946" s="577"/>
    </row>
    <row r="947" spans="9:49" ht="13">
      <c r="I947" s="555"/>
      <c r="M947" s="555"/>
      <c r="Q947" s="555"/>
      <c r="R947" s="577"/>
      <c r="AH947" s="577"/>
      <c r="AW947" s="577"/>
    </row>
    <row r="948" spans="9:49" ht="13">
      <c r="I948" s="555"/>
      <c r="M948" s="555"/>
      <c r="Q948" s="555"/>
      <c r="R948" s="577"/>
      <c r="AH948" s="577"/>
      <c r="AW948" s="577"/>
    </row>
    <row r="949" spans="9:49" ht="13">
      <c r="I949" s="555"/>
      <c r="M949" s="555"/>
      <c r="Q949" s="555"/>
      <c r="R949" s="577"/>
      <c r="AH949" s="577"/>
      <c r="AW949" s="577"/>
    </row>
    <row r="950" spans="9:49" ht="13">
      <c r="I950" s="555"/>
      <c r="M950" s="555"/>
      <c r="Q950" s="555"/>
      <c r="R950" s="577"/>
      <c r="AH950" s="577"/>
      <c r="AW950" s="577"/>
    </row>
    <row r="951" spans="9:49" ht="13">
      <c r="I951" s="555"/>
      <c r="M951" s="555"/>
      <c r="Q951" s="555"/>
      <c r="R951" s="577"/>
      <c r="AH951" s="577"/>
      <c r="AW951" s="577"/>
    </row>
    <row r="952" spans="9:49" ht="13">
      <c r="I952" s="555"/>
      <c r="M952" s="555"/>
      <c r="Q952" s="555"/>
      <c r="R952" s="577"/>
      <c r="AH952" s="577"/>
      <c r="AW952" s="577"/>
    </row>
    <row r="953" spans="9:49" ht="13">
      <c r="I953" s="555"/>
      <c r="M953" s="555"/>
      <c r="Q953" s="555"/>
      <c r="R953" s="577"/>
      <c r="AH953" s="577"/>
      <c r="AW953" s="577"/>
    </row>
    <row r="954" spans="9:49" ht="13">
      <c r="I954" s="555"/>
      <c r="M954" s="555"/>
      <c r="Q954" s="555"/>
      <c r="R954" s="577"/>
      <c r="AH954" s="577"/>
      <c r="AW954" s="577"/>
    </row>
    <row r="955" spans="9:49" ht="13">
      <c r="I955" s="555"/>
      <c r="M955" s="555"/>
      <c r="Q955" s="555"/>
      <c r="R955" s="577"/>
      <c r="AH955" s="577"/>
      <c r="AW955" s="577"/>
    </row>
    <row r="956" spans="9:49" ht="13">
      <c r="I956" s="555"/>
      <c r="M956" s="555"/>
      <c r="Q956" s="555"/>
      <c r="R956" s="577"/>
      <c r="AH956" s="577"/>
      <c r="AW956" s="577"/>
    </row>
    <row r="957" spans="9:49" ht="13">
      <c r="I957" s="555"/>
      <c r="M957" s="555"/>
      <c r="Q957" s="555"/>
      <c r="R957" s="577"/>
      <c r="AH957" s="577"/>
      <c r="AW957" s="577"/>
    </row>
    <row r="958" spans="9:49" ht="13">
      <c r="I958" s="555"/>
      <c r="M958" s="555"/>
      <c r="Q958" s="555"/>
      <c r="R958" s="577"/>
      <c r="AH958" s="577"/>
      <c r="AW958" s="577"/>
    </row>
    <row r="959" spans="9:49" ht="13">
      <c r="I959" s="555"/>
      <c r="M959" s="555"/>
      <c r="Q959" s="555"/>
      <c r="R959" s="577"/>
      <c r="AH959" s="577"/>
      <c r="AW959" s="577"/>
    </row>
    <row r="960" spans="9:49" ht="13">
      <c r="I960" s="555"/>
      <c r="M960" s="555"/>
      <c r="Q960" s="555"/>
      <c r="R960" s="577"/>
      <c r="AH960" s="577"/>
      <c r="AW960" s="577"/>
    </row>
    <row r="961" spans="9:49" ht="13">
      <c r="I961" s="555"/>
      <c r="M961" s="555"/>
      <c r="Q961" s="555"/>
      <c r="R961" s="577"/>
      <c r="AH961" s="577"/>
      <c r="AW961" s="577"/>
    </row>
    <row r="962" spans="9:49" ht="13">
      <c r="I962" s="555"/>
      <c r="M962" s="555"/>
      <c r="Q962" s="555"/>
      <c r="R962" s="577"/>
      <c r="AH962" s="577"/>
      <c r="AW962" s="577"/>
    </row>
    <row r="963" spans="9:49" ht="13">
      <c r="I963" s="555"/>
      <c r="M963" s="555"/>
      <c r="Q963" s="555"/>
      <c r="R963" s="577"/>
      <c r="AH963" s="577"/>
      <c r="AW963" s="577"/>
    </row>
    <row r="964" spans="9:49" ht="13">
      <c r="I964" s="555"/>
      <c r="M964" s="555"/>
      <c r="Q964" s="555"/>
      <c r="R964" s="577"/>
      <c r="AH964" s="577"/>
      <c r="AW964" s="577"/>
    </row>
    <row r="965" spans="9:49" ht="13">
      <c r="I965" s="555"/>
      <c r="M965" s="555"/>
      <c r="Q965" s="555"/>
      <c r="R965" s="577"/>
      <c r="AH965" s="577"/>
      <c r="AW965" s="577"/>
    </row>
    <row r="966" spans="9:49" ht="13">
      <c r="I966" s="555"/>
      <c r="M966" s="555"/>
      <c r="Q966" s="555"/>
      <c r="R966" s="577"/>
      <c r="AH966" s="577"/>
      <c r="AW966" s="577"/>
    </row>
    <row r="967" spans="9:49" ht="13">
      <c r="I967" s="555"/>
      <c r="M967" s="555"/>
      <c r="Q967" s="555"/>
      <c r="R967" s="577"/>
      <c r="AH967" s="577"/>
      <c r="AW967" s="577"/>
    </row>
    <row r="968" spans="9:49" ht="13">
      <c r="I968" s="555"/>
      <c r="M968" s="555"/>
      <c r="Q968" s="555"/>
      <c r="R968" s="577"/>
      <c r="AH968" s="577"/>
      <c r="AW968" s="577"/>
    </row>
    <row r="969" spans="9:49" ht="13">
      <c r="I969" s="555"/>
      <c r="M969" s="555"/>
      <c r="Q969" s="555"/>
      <c r="R969" s="577"/>
      <c r="AH969" s="577"/>
      <c r="AW969" s="577"/>
    </row>
    <row r="970" spans="9:49" ht="13">
      <c r="I970" s="555"/>
      <c r="M970" s="555"/>
      <c r="Q970" s="555"/>
      <c r="R970" s="577"/>
      <c r="AH970" s="577"/>
      <c r="AW970" s="577"/>
    </row>
    <row r="971" spans="9:49" ht="13">
      <c r="I971" s="555"/>
      <c r="M971" s="555"/>
      <c r="Q971" s="555"/>
      <c r="R971" s="577"/>
      <c r="AH971" s="577"/>
      <c r="AW971" s="577"/>
    </row>
    <row r="972" spans="9:49" ht="13">
      <c r="I972" s="555"/>
      <c r="M972" s="555"/>
      <c r="Q972" s="555"/>
      <c r="R972" s="577"/>
      <c r="AH972" s="577"/>
      <c r="AW972" s="577"/>
    </row>
    <row r="973" spans="9:49" ht="13">
      <c r="I973" s="555"/>
      <c r="M973" s="555"/>
      <c r="Q973" s="555"/>
      <c r="R973" s="577"/>
      <c r="AH973" s="577"/>
      <c r="AW973" s="577"/>
    </row>
    <row r="974" spans="9:49" ht="13">
      <c r="I974" s="555"/>
      <c r="M974" s="555"/>
      <c r="Q974" s="555"/>
      <c r="R974" s="577"/>
      <c r="AH974" s="577"/>
      <c r="AW974" s="577"/>
    </row>
    <row r="975" spans="9:49" ht="13">
      <c r="I975" s="555"/>
      <c r="M975" s="555"/>
      <c r="Q975" s="555"/>
      <c r="R975" s="577"/>
      <c r="AH975" s="577"/>
      <c r="AW975" s="577"/>
    </row>
    <row r="976" spans="9:49" ht="13">
      <c r="I976" s="555"/>
      <c r="M976" s="555"/>
      <c r="Q976" s="555"/>
      <c r="R976" s="577"/>
      <c r="AH976" s="577"/>
      <c r="AW976" s="577"/>
    </row>
    <row r="977" spans="9:49" ht="13">
      <c r="I977" s="555"/>
      <c r="M977" s="555"/>
      <c r="Q977" s="555"/>
      <c r="R977" s="577"/>
      <c r="AH977" s="577"/>
      <c r="AW977" s="577"/>
    </row>
    <row r="978" spans="9:49" ht="13">
      <c r="I978" s="555"/>
      <c r="M978" s="555"/>
      <c r="Q978" s="555"/>
      <c r="R978" s="577"/>
      <c r="AH978" s="577"/>
      <c r="AW978" s="577"/>
    </row>
    <row r="979" spans="9:49" ht="13">
      <c r="I979" s="555"/>
      <c r="M979" s="555"/>
      <c r="Q979" s="555"/>
      <c r="R979" s="577"/>
      <c r="AH979" s="577"/>
      <c r="AW979" s="577"/>
    </row>
    <row r="980" spans="9:49" ht="13">
      <c r="I980" s="555"/>
      <c r="M980" s="555"/>
      <c r="Q980" s="555"/>
      <c r="R980" s="577"/>
      <c r="AH980" s="577"/>
      <c r="AW980" s="577"/>
    </row>
    <row r="981" spans="9:49" ht="13">
      <c r="I981" s="555"/>
      <c r="M981" s="555"/>
      <c r="Q981" s="555"/>
      <c r="R981" s="577"/>
      <c r="AH981" s="577"/>
      <c r="AW981" s="577"/>
    </row>
    <row r="982" spans="9:49" ht="13">
      <c r="I982" s="555"/>
      <c r="M982" s="555"/>
      <c r="Q982" s="555"/>
      <c r="R982" s="577"/>
      <c r="AH982" s="577"/>
      <c r="AW982" s="577"/>
    </row>
    <row r="983" spans="9:49" ht="13">
      <c r="I983" s="555"/>
      <c r="M983" s="555"/>
      <c r="Q983" s="555"/>
      <c r="R983" s="577"/>
      <c r="AH983" s="577"/>
      <c r="AW983" s="577"/>
    </row>
    <row r="984" spans="9:49" ht="13">
      <c r="I984" s="555"/>
      <c r="M984" s="555"/>
      <c r="Q984" s="555"/>
      <c r="R984" s="577"/>
      <c r="AH984" s="577"/>
      <c r="AW984" s="577"/>
    </row>
    <row r="985" spans="9:49" ht="13">
      <c r="I985" s="555"/>
      <c r="M985" s="555"/>
      <c r="Q985" s="555"/>
      <c r="R985" s="577"/>
      <c r="AH985" s="577"/>
      <c r="AW985" s="577"/>
    </row>
    <row r="986" spans="9:49" ht="13">
      <c r="I986" s="555"/>
      <c r="M986" s="555"/>
      <c r="Q986" s="555"/>
      <c r="R986" s="577"/>
      <c r="AH986" s="577"/>
      <c r="AW986" s="577"/>
    </row>
    <row r="987" spans="9:49" ht="13">
      <c r="I987" s="555"/>
      <c r="M987" s="555"/>
      <c r="Q987" s="555"/>
      <c r="R987" s="577"/>
      <c r="AH987" s="577"/>
      <c r="AW987" s="577"/>
    </row>
    <row r="988" spans="9:49" ht="13">
      <c r="I988" s="555"/>
      <c r="M988" s="555"/>
      <c r="Q988" s="555"/>
      <c r="R988" s="577"/>
      <c r="AH988" s="577"/>
      <c r="AW988" s="577"/>
    </row>
    <row r="989" spans="9:49" ht="13">
      <c r="I989" s="555"/>
      <c r="M989" s="555"/>
      <c r="Q989" s="555"/>
      <c r="R989" s="577"/>
      <c r="AH989" s="577"/>
      <c r="AW989" s="577"/>
    </row>
    <row r="990" spans="9:49" ht="13">
      <c r="I990" s="555"/>
      <c r="M990" s="555"/>
      <c r="Q990" s="555"/>
      <c r="R990" s="577"/>
      <c r="AH990" s="577"/>
      <c r="AW990" s="577"/>
    </row>
    <row r="991" spans="9:49" ht="13">
      <c r="I991" s="555"/>
      <c r="M991" s="555"/>
      <c r="Q991" s="555"/>
      <c r="R991" s="577"/>
      <c r="AH991" s="577"/>
      <c r="AW991" s="577"/>
    </row>
    <row r="992" spans="9:49" ht="13">
      <c r="I992" s="555"/>
      <c r="M992" s="555"/>
      <c r="Q992" s="555"/>
      <c r="R992" s="577"/>
      <c r="AH992" s="577"/>
      <c r="AW992" s="577"/>
    </row>
    <row r="993" spans="9:49" ht="13">
      <c r="I993" s="555"/>
      <c r="M993" s="555"/>
      <c r="Q993" s="555"/>
      <c r="R993" s="577"/>
      <c r="AH993" s="577"/>
      <c r="AW993" s="577"/>
    </row>
    <row r="994" spans="9:49" ht="13">
      <c r="I994" s="555"/>
      <c r="M994" s="555"/>
      <c r="Q994" s="555"/>
      <c r="R994" s="577"/>
      <c r="AH994" s="577"/>
      <c r="AW994" s="577"/>
    </row>
    <row r="995" spans="9:49" ht="13">
      <c r="I995" s="555"/>
      <c r="M995" s="555"/>
      <c r="Q995" s="555"/>
      <c r="R995" s="577"/>
      <c r="AH995" s="577"/>
      <c r="AW995" s="577"/>
    </row>
    <row r="996" spans="9:49" ht="13">
      <c r="I996" s="555"/>
      <c r="M996" s="555"/>
      <c r="Q996" s="555"/>
      <c r="R996" s="577"/>
      <c r="AH996" s="577"/>
      <c r="AW996" s="577"/>
    </row>
    <row r="997" spans="9:49" ht="13">
      <c r="I997" s="555"/>
      <c r="M997" s="555"/>
      <c r="Q997" s="555"/>
      <c r="R997" s="577"/>
      <c r="AH997" s="577"/>
      <c r="AW997" s="577"/>
    </row>
    <row r="998" spans="9:49" ht="13">
      <c r="I998" s="555"/>
      <c r="M998" s="555"/>
      <c r="Q998" s="555"/>
      <c r="R998" s="577"/>
      <c r="AH998" s="577"/>
      <c r="AW998" s="577"/>
    </row>
    <row r="999" spans="9:49" ht="13">
      <c r="I999" s="555"/>
      <c r="M999" s="555"/>
      <c r="Q999" s="555"/>
      <c r="R999" s="577"/>
      <c r="AH999" s="577"/>
      <c r="AW999" s="577"/>
    </row>
    <row r="1000" spans="9:49" ht="13">
      <c r="I1000" s="555"/>
      <c r="M1000" s="555"/>
      <c r="Q1000" s="555"/>
      <c r="R1000" s="577"/>
      <c r="AH1000" s="577"/>
      <c r="AW1000" s="577"/>
    </row>
  </sheetData>
  <mergeCells count="60">
    <mergeCell ref="AU3:AU8"/>
    <mergeCell ref="AV3:AV8"/>
    <mergeCell ref="AW3:AW8"/>
    <mergeCell ref="A9:B9"/>
    <mergeCell ref="AO3:AO8"/>
    <mergeCell ref="AP3:AP8"/>
    <mergeCell ref="AQ3:AQ8"/>
    <mergeCell ref="AR3:AR8"/>
    <mergeCell ref="AS3:AS8"/>
    <mergeCell ref="AT3:AT8"/>
    <mergeCell ref="AI3:AI8"/>
    <mergeCell ref="AJ3:AJ8"/>
    <mergeCell ref="AK3:AK8"/>
    <mergeCell ref="AL3:AL8"/>
    <mergeCell ref="AM3:AM8"/>
    <mergeCell ref="AN3:AN8"/>
    <mergeCell ref="AH3:AH8"/>
    <mergeCell ref="W3:W8"/>
    <mergeCell ref="X3:X8"/>
    <mergeCell ref="Y3:Y8"/>
    <mergeCell ref="Z3:Z8"/>
    <mergeCell ref="AA3:AA8"/>
    <mergeCell ref="AB3:AB8"/>
    <mergeCell ref="AC3:AC8"/>
    <mergeCell ref="AD3:AD8"/>
    <mergeCell ref="AE3:AE8"/>
    <mergeCell ref="AF3:AF8"/>
    <mergeCell ref="AG3:AG8"/>
    <mergeCell ref="H3:H8"/>
    <mergeCell ref="I3:I8"/>
    <mergeCell ref="J3:J8"/>
    <mergeCell ref="V3:V8"/>
    <mergeCell ref="K3:K8"/>
    <mergeCell ref="L3:L8"/>
    <mergeCell ref="M3:M8"/>
    <mergeCell ref="N3:N8"/>
    <mergeCell ref="O3:O8"/>
    <mergeCell ref="P3:P8"/>
    <mergeCell ref="Q3:Q8"/>
    <mergeCell ref="R3:R8"/>
    <mergeCell ref="S3:S8"/>
    <mergeCell ref="T3:T8"/>
    <mergeCell ref="U3:U8"/>
    <mergeCell ref="C3:C8"/>
    <mergeCell ref="D3:D8"/>
    <mergeCell ref="E3:E8"/>
    <mergeCell ref="F3:F8"/>
    <mergeCell ref="G3:G8"/>
    <mergeCell ref="D1:Q1"/>
    <mergeCell ref="S1:AH1"/>
    <mergeCell ref="AI1:AV1"/>
    <mergeCell ref="D2:I2"/>
    <mergeCell ref="J2:M2"/>
    <mergeCell ref="N2:Q2"/>
    <mergeCell ref="S2:X2"/>
    <mergeCell ref="Y2:AB2"/>
    <mergeCell ref="AC2:AF2"/>
    <mergeCell ref="AI2:AN2"/>
    <mergeCell ref="AO2:AR2"/>
    <mergeCell ref="AS2:AV2"/>
  </mergeCells>
  <conditionalFormatting sqref="A6">
    <cfRule type="cellIs" dxfId="64" priority="1" operator="lessThan">
      <formula>1</formula>
    </cfRule>
  </conditionalFormatting>
  <conditionalFormatting sqref="A6">
    <cfRule type="cellIs" dxfId="63" priority="2" operator="between">
      <formula>0.999</formula>
      <formula>1.5</formula>
    </cfRule>
  </conditionalFormatting>
  <conditionalFormatting sqref="A6">
    <cfRule type="cellIs" dxfId="62" priority="3" operator="greaterThan">
      <formula>1.499</formula>
    </cfRule>
  </conditionalFormatting>
  <conditionalFormatting sqref="R1:R8 R10:R1000">
    <cfRule type="cellIs" dxfId="61" priority="4" operator="between">
      <formula>45</formula>
      <formula>52</formula>
    </cfRule>
  </conditionalFormatting>
  <conditionalFormatting sqref="R1:R8 R10:R1000">
    <cfRule type="cellIs" dxfId="60" priority="5" operator="between">
      <formula>33</formula>
      <formula>44.5</formula>
    </cfRule>
  </conditionalFormatting>
  <conditionalFormatting sqref="R1:R8 R10:R1000">
    <cfRule type="cellIs" dxfId="59" priority="6" operator="between">
      <formula>20</formula>
      <formula>32.5</formula>
    </cfRule>
  </conditionalFormatting>
  <conditionalFormatting sqref="R1:R8 R10:R1000">
    <cfRule type="cellIs" dxfId="58" priority="7" operator="between">
      <formula>1</formula>
      <formula>19.5</formula>
    </cfRule>
  </conditionalFormatting>
  <conditionalFormatting sqref="AH11:AH76">
    <cfRule type="cellIs" dxfId="57" priority="8" operator="equal">
      <formula>4</formula>
    </cfRule>
  </conditionalFormatting>
  <conditionalFormatting sqref="AH11:AH76 C10:C76">
    <cfRule type="cellIs" dxfId="56" priority="9" operator="between">
      <formula>3</formula>
      <formula>3.75</formula>
    </cfRule>
  </conditionalFormatting>
  <conditionalFormatting sqref="AH11:AH76">
    <cfRule type="cellIs" dxfId="55" priority="10" operator="between">
      <formula>2</formula>
      <formula>2.75</formula>
    </cfRule>
  </conditionalFormatting>
  <conditionalFormatting sqref="AH11:AH76">
    <cfRule type="cellIs" dxfId="54" priority="11" operator="between">
      <formula>1</formula>
      <formula>1.75</formula>
    </cfRule>
  </conditionalFormatting>
  <conditionalFormatting sqref="C10:C76">
    <cfRule type="cellIs" dxfId="53" priority="12" operator="between">
      <formula>3.76</formula>
      <formula>4</formula>
    </cfRule>
  </conditionalFormatting>
  <conditionalFormatting sqref="C10:C76">
    <cfRule type="cellIs" dxfId="52" priority="14" operator="between">
      <formula>2</formula>
      <formula>2.999</formula>
    </cfRule>
  </conditionalFormatting>
  <conditionalFormatting sqref="C10:C76">
    <cfRule type="cellIs" dxfId="51" priority="15" operator="between">
      <formula>0.1</formula>
      <formula>1.999</formula>
    </cfRule>
  </conditionalFormatting>
  <conditionalFormatting sqref="AG2:AG8 AG11:AG46">
    <cfRule type="cellIs" dxfId="50" priority="16" operator="between">
      <formula>50</formula>
      <formula>56</formula>
    </cfRule>
  </conditionalFormatting>
  <conditionalFormatting sqref="AG2:AG8 AG11:AG40">
    <cfRule type="cellIs" dxfId="49" priority="17" operator="between">
      <formula>36</formula>
      <formula>49</formula>
    </cfRule>
  </conditionalFormatting>
  <conditionalFormatting sqref="AG2:AG8 AG11:AG40">
    <cfRule type="cellIs" dxfId="48" priority="18" operator="between">
      <formula>22</formula>
      <formula>35</formula>
    </cfRule>
  </conditionalFormatting>
  <conditionalFormatting sqref="AG2:AG8 AG11:AG40">
    <cfRule type="cellIs" dxfId="47" priority="19" operator="between">
      <formula>1</formula>
      <formula>21</formula>
    </cfRule>
  </conditionalFormatting>
  <conditionalFormatting sqref="AI10:AV76">
    <cfRule type="cellIs" dxfId="46" priority="20" operator="lessThan">
      <formula>0</formula>
    </cfRule>
  </conditionalFormatting>
  <conditionalFormatting sqref="AI10:AV76">
    <cfRule type="cellIs" dxfId="45" priority="21" operator="greaterThan">
      <formula>0</formula>
    </cfRule>
  </conditionalFormatting>
  <conditionalFormatting sqref="AI10:AV76">
    <cfRule type="cellIs" dxfId="44" priority="22" operator="equal">
      <formula>0</formula>
    </cfRule>
  </conditionalFormatting>
  <hyperlinks>
    <hyperlink ref="B1" location="'Class Summaries'!A1" display="Return to Summaries" xr:uid="{00000000-0004-0000-0F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BE1000"/>
  <sheetViews>
    <sheetView topLeftCell="A3" workbookViewId="0">
      <pane xSplit="2" topLeftCell="C1" activePane="topRight" state="frozen"/>
      <selection pane="topRight" activeCell="A10" sqref="A10"/>
    </sheetView>
  </sheetViews>
  <sheetFormatPr baseColWidth="10" defaultColWidth="17.33203125" defaultRowHeight="15" customHeight="1"/>
  <cols>
    <col min="1" max="1" width="22.5" style="533" customWidth="1"/>
    <col min="2" max="2" width="20.5" style="533" customWidth="1"/>
    <col min="3" max="3" width="9.5" style="533" customWidth="1"/>
    <col min="4" max="4" width="7.5" style="533" customWidth="1"/>
    <col min="5" max="5" width="5.33203125" style="533" customWidth="1"/>
    <col min="6" max="6" width="9.33203125" style="533" customWidth="1"/>
    <col min="7" max="7" width="9.6640625" style="533" customWidth="1"/>
    <col min="8" max="8" width="10.83203125" style="533" customWidth="1"/>
    <col min="9" max="12" width="10" style="533" customWidth="1"/>
    <col min="13" max="13" width="11.33203125" style="533" customWidth="1"/>
    <col min="14" max="16" width="10" style="533" customWidth="1"/>
    <col min="17" max="17" width="10.6640625" style="533" customWidth="1"/>
    <col min="18" max="18" width="12" style="533" customWidth="1"/>
    <col min="19" max="19" width="7.5" style="533" customWidth="1"/>
    <col min="20" max="20" width="5.33203125" style="533" customWidth="1"/>
    <col min="21" max="22" width="9.6640625" style="533" customWidth="1"/>
    <col min="23" max="23" width="10.83203125" style="533" customWidth="1"/>
    <col min="24" max="27" width="10" style="533" customWidth="1"/>
    <col min="28" max="28" width="11.5" style="533" customWidth="1"/>
    <col min="29" max="31" width="10" style="533" customWidth="1"/>
    <col min="32" max="33" width="10.1640625" style="533" customWidth="1"/>
    <col min="34" max="34" width="12.6640625" style="533" customWidth="1"/>
    <col min="35" max="35" width="7.5" style="533" customWidth="1"/>
    <col min="36" max="36" width="5.33203125" style="533" customWidth="1"/>
    <col min="37" max="37" width="9.1640625" style="533" customWidth="1"/>
    <col min="38" max="38" width="9.6640625" style="533" customWidth="1"/>
    <col min="39" max="39" width="10.83203125" style="533" customWidth="1"/>
    <col min="40" max="43" width="10" style="533" customWidth="1"/>
    <col min="44" max="44" width="12.1640625" style="533" customWidth="1"/>
    <col min="45" max="45" width="12.5" style="533" customWidth="1"/>
    <col min="46" max="47" width="10.1640625" style="533" customWidth="1"/>
    <col min="48" max="48" width="10.33203125" style="533" customWidth="1"/>
    <col min="49" max="56" width="9.1640625" style="533" customWidth="1"/>
    <col min="57" max="57" width="17.33203125" style="533" customWidth="1"/>
    <col min="58" max="16384" width="17.33203125" style="533"/>
  </cols>
  <sheetData>
    <row r="1" spans="1:57" ht="29.25" customHeight="1">
      <c r="A1" s="578" t="s">
        <v>402</v>
      </c>
      <c r="B1" s="465" t="s">
        <v>30</v>
      </c>
      <c r="C1" s="529"/>
      <c r="D1" s="836" t="s">
        <v>355</v>
      </c>
      <c r="E1" s="837"/>
      <c r="F1" s="837"/>
      <c r="G1" s="837"/>
      <c r="H1" s="837"/>
      <c r="I1" s="837"/>
      <c r="J1" s="837"/>
      <c r="K1" s="837"/>
      <c r="L1" s="837"/>
      <c r="M1" s="837"/>
      <c r="N1" s="837"/>
      <c r="O1" s="837"/>
      <c r="P1" s="837"/>
      <c r="Q1" s="837"/>
      <c r="R1" s="530"/>
      <c r="S1" s="838" t="s">
        <v>356</v>
      </c>
      <c r="T1" s="839"/>
      <c r="U1" s="839"/>
      <c r="V1" s="839"/>
      <c r="W1" s="839"/>
      <c r="X1" s="839"/>
      <c r="Y1" s="839"/>
      <c r="Z1" s="839"/>
      <c r="AA1" s="839"/>
      <c r="AB1" s="839"/>
      <c r="AC1" s="839"/>
      <c r="AD1" s="839"/>
      <c r="AE1" s="839"/>
      <c r="AF1" s="839"/>
      <c r="AG1" s="839"/>
      <c r="AH1" s="839"/>
      <c r="AI1" s="840" t="s">
        <v>357</v>
      </c>
      <c r="AJ1" s="837"/>
      <c r="AK1" s="837"/>
      <c r="AL1" s="837"/>
      <c r="AM1" s="837"/>
      <c r="AN1" s="837"/>
      <c r="AO1" s="837"/>
      <c r="AP1" s="837"/>
      <c r="AQ1" s="837"/>
      <c r="AR1" s="837"/>
      <c r="AS1" s="837"/>
      <c r="AT1" s="837"/>
      <c r="AU1" s="837"/>
      <c r="AV1" s="837"/>
      <c r="AW1" s="531"/>
      <c r="AX1" s="532"/>
      <c r="AY1" s="532"/>
      <c r="AZ1" s="532"/>
      <c r="BA1" s="532"/>
      <c r="BB1" s="532"/>
      <c r="BC1" s="532"/>
      <c r="BD1" s="532"/>
    </row>
    <row r="2" spans="1:57" ht="27" customHeight="1">
      <c r="A2" s="579" t="s">
        <v>403</v>
      </c>
      <c r="B2" s="579"/>
      <c r="C2" s="535"/>
      <c r="D2" s="841" t="s">
        <v>358</v>
      </c>
      <c r="E2" s="842"/>
      <c r="F2" s="842"/>
      <c r="G2" s="842"/>
      <c r="H2" s="842"/>
      <c r="I2" s="843"/>
      <c r="J2" s="841" t="s">
        <v>359</v>
      </c>
      <c r="K2" s="842"/>
      <c r="L2" s="842"/>
      <c r="M2" s="843"/>
      <c r="N2" s="844" t="s">
        <v>360</v>
      </c>
      <c r="O2" s="842"/>
      <c r="P2" s="842"/>
      <c r="Q2" s="843"/>
      <c r="R2" s="536" t="s">
        <v>361</v>
      </c>
      <c r="S2" s="841" t="s">
        <v>358</v>
      </c>
      <c r="T2" s="842"/>
      <c r="U2" s="842"/>
      <c r="V2" s="842"/>
      <c r="W2" s="842"/>
      <c r="X2" s="843"/>
      <c r="Y2" s="841" t="s">
        <v>359</v>
      </c>
      <c r="Z2" s="842"/>
      <c r="AA2" s="842"/>
      <c r="AB2" s="843"/>
      <c r="AC2" s="841" t="s">
        <v>360</v>
      </c>
      <c r="AD2" s="842"/>
      <c r="AE2" s="842"/>
      <c r="AF2" s="843"/>
      <c r="AG2" s="537" t="s">
        <v>361</v>
      </c>
      <c r="AH2" s="538" t="s">
        <v>361</v>
      </c>
      <c r="AI2" s="841" t="s">
        <v>358</v>
      </c>
      <c r="AJ2" s="842"/>
      <c r="AK2" s="842"/>
      <c r="AL2" s="842"/>
      <c r="AM2" s="842"/>
      <c r="AN2" s="843"/>
      <c r="AO2" s="841" t="s">
        <v>359</v>
      </c>
      <c r="AP2" s="842"/>
      <c r="AQ2" s="842"/>
      <c r="AR2" s="843"/>
      <c r="AS2" s="841" t="s">
        <v>360</v>
      </c>
      <c r="AT2" s="842"/>
      <c r="AU2" s="842"/>
      <c r="AV2" s="843"/>
      <c r="AW2" s="538"/>
      <c r="AX2" s="539"/>
      <c r="AY2" s="539"/>
      <c r="AZ2" s="539"/>
      <c r="BA2" s="539"/>
      <c r="BB2" s="539"/>
      <c r="BC2" s="539"/>
      <c r="BD2" s="539"/>
      <c r="BE2" s="540"/>
    </row>
    <row r="3" spans="1:57" ht="19.5" customHeight="1">
      <c r="A3" s="541" t="s">
        <v>362</v>
      </c>
      <c r="B3" s="542"/>
      <c r="C3" s="845" t="s">
        <v>363</v>
      </c>
      <c r="D3" s="848" t="s">
        <v>364</v>
      </c>
      <c r="E3" s="848" t="s">
        <v>365</v>
      </c>
      <c r="F3" s="848" t="s">
        <v>366</v>
      </c>
      <c r="G3" s="848" t="s">
        <v>367</v>
      </c>
      <c r="H3" s="848" t="s">
        <v>368</v>
      </c>
      <c r="I3" s="849" t="s">
        <v>369</v>
      </c>
      <c r="J3" s="848" t="s">
        <v>370</v>
      </c>
      <c r="K3" s="848" t="s">
        <v>371</v>
      </c>
      <c r="L3" s="848" t="s">
        <v>372</v>
      </c>
      <c r="M3" s="849" t="s">
        <v>373</v>
      </c>
      <c r="N3" s="848" t="s">
        <v>374</v>
      </c>
      <c r="O3" s="848" t="s">
        <v>375</v>
      </c>
      <c r="P3" s="848" t="s">
        <v>376</v>
      </c>
      <c r="Q3" s="849" t="s">
        <v>377</v>
      </c>
      <c r="R3" s="851" t="s">
        <v>378</v>
      </c>
      <c r="S3" s="854" t="s">
        <v>364</v>
      </c>
      <c r="T3" s="850" t="s">
        <v>365</v>
      </c>
      <c r="U3" s="850" t="s">
        <v>366</v>
      </c>
      <c r="V3" s="850" t="s">
        <v>367</v>
      </c>
      <c r="W3" s="850" t="s">
        <v>368</v>
      </c>
      <c r="X3" s="858" t="s">
        <v>369</v>
      </c>
      <c r="Y3" s="850" t="s">
        <v>370</v>
      </c>
      <c r="Z3" s="850" t="s">
        <v>371</v>
      </c>
      <c r="AA3" s="850" t="s">
        <v>372</v>
      </c>
      <c r="AB3" s="858" t="s">
        <v>379</v>
      </c>
      <c r="AC3" s="850" t="s">
        <v>374</v>
      </c>
      <c r="AD3" s="850" t="s">
        <v>375</v>
      </c>
      <c r="AE3" s="850" t="s">
        <v>376</v>
      </c>
      <c r="AF3" s="859" t="s">
        <v>377</v>
      </c>
      <c r="AG3" s="860" t="s">
        <v>380</v>
      </c>
      <c r="AH3" s="857" t="s">
        <v>381</v>
      </c>
      <c r="AI3" s="866" t="s">
        <v>364</v>
      </c>
      <c r="AJ3" s="861" t="s">
        <v>365</v>
      </c>
      <c r="AK3" s="861" t="s">
        <v>366</v>
      </c>
      <c r="AL3" s="861" t="s">
        <v>367</v>
      </c>
      <c r="AM3" s="861" t="s">
        <v>368</v>
      </c>
      <c r="AN3" s="865" t="s">
        <v>369</v>
      </c>
      <c r="AO3" s="861" t="s">
        <v>370</v>
      </c>
      <c r="AP3" s="861" t="s">
        <v>371</v>
      </c>
      <c r="AQ3" s="861" t="s">
        <v>372</v>
      </c>
      <c r="AR3" s="865" t="s">
        <v>379</v>
      </c>
      <c r="AS3" s="861" t="s">
        <v>374</v>
      </c>
      <c r="AT3" s="861" t="s">
        <v>375</v>
      </c>
      <c r="AU3" s="861" t="s">
        <v>376</v>
      </c>
      <c r="AV3" s="862" t="s">
        <v>377</v>
      </c>
      <c r="AW3" s="863" t="s">
        <v>382</v>
      </c>
      <c r="AX3" s="532"/>
      <c r="AY3" s="532"/>
      <c r="AZ3" s="532"/>
      <c r="BA3" s="532"/>
      <c r="BB3" s="532"/>
      <c r="BC3" s="532"/>
      <c r="BD3" s="532"/>
    </row>
    <row r="4" spans="1:57" ht="17.25" customHeight="1">
      <c r="A4" s="543" t="e">
        <f>(C9)</f>
        <v>#DIV/0!</v>
      </c>
      <c r="B4" s="544"/>
      <c r="C4" s="846"/>
      <c r="D4" s="846"/>
      <c r="E4" s="846"/>
      <c r="F4" s="846"/>
      <c r="G4" s="846"/>
      <c r="H4" s="846"/>
      <c r="I4" s="846"/>
      <c r="J4" s="846"/>
      <c r="K4" s="846"/>
      <c r="L4" s="846"/>
      <c r="M4" s="846"/>
      <c r="N4" s="846"/>
      <c r="O4" s="846"/>
      <c r="P4" s="846"/>
      <c r="Q4" s="846"/>
      <c r="R4" s="852"/>
      <c r="S4" s="855"/>
      <c r="T4" s="846"/>
      <c r="U4" s="846"/>
      <c r="V4" s="846"/>
      <c r="W4" s="846"/>
      <c r="X4" s="846"/>
      <c r="Y4" s="846"/>
      <c r="Z4" s="846"/>
      <c r="AA4" s="846"/>
      <c r="AB4" s="846"/>
      <c r="AC4" s="846"/>
      <c r="AD4" s="846"/>
      <c r="AE4" s="846"/>
      <c r="AF4" s="846"/>
      <c r="AG4" s="846"/>
      <c r="AH4" s="852"/>
      <c r="AI4" s="855"/>
      <c r="AJ4" s="846"/>
      <c r="AK4" s="846"/>
      <c r="AL4" s="846"/>
      <c r="AM4" s="846"/>
      <c r="AN4" s="846"/>
      <c r="AO4" s="846"/>
      <c r="AP4" s="846"/>
      <c r="AQ4" s="846"/>
      <c r="AR4" s="846"/>
      <c r="AS4" s="846"/>
      <c r="AT4" s="846"/>
      <c r="AU4" s="846"/>
      <c r="AV4" s="846"/>
      <c r="AW4" s="852"/>
      <c r="AX4" s="532"/>
      <c r="AY4" s="532"/>
      <c r="AZ4" s="532"/>
      <c r="BA4" s="532"/>
      <c r="BB4" s="532"/>
      <c r="BC4" s="532"/>
      <c r="BD4" s="532"/>
    </row>
    <row r="5" spans="1:57" ht="16.5" customHeight="1">
      <c r="A5" s="541" t="s">
        <v>383</v>
      </c>
      <c r="B5" s="542"/>
      <c r="C5" s="846"/>
      <c r="D5" s="846"/>
      <c r="E5" s="846"/>
      <c r="F5" s="846"/>
      <c r="G5" s="846"/>
      <c r="H5" s="846"/>
      <c r="I5" s="846"/>
      <c r="J5" s="846"/>
      <c r="K5" s="846"/>
      <c r="L5" s="846"/>
      <c r="M5" s="846"/>
      <c r="N5" s="846"/>
      <c r="O5" s="846"/>
      <c r="P5" s="846"/>
      <c r="Q5" s="846"/>
      <c r="R5" s="852"/>
      <c r="S5" s="855"/>
      <c r="T5" s="846"/>
      <c r="U5" s="846"/>
      <c r="V5" s="846"/>
      <c r="W5" s="846"/>
      <c r="X5" s="846"/>
      <c r="Y5" s="846"/>
      <c r="Z5" s="846"/>
      <c r="AA5" s="846"/>
      <c r="AB5" s="846"/>
      <c r="AC5" s="846"/>
      <c r="AD5" s="846"/>
      <c r="AE5" s="846"/>
      <c r="AF5" s="846"/>
      <c r="AG5" s="846"/>
      <c r="AH5" s="852"/>
      <c r="AI5" s="855"/>
      <c r="AJ5" s="846"/>
      <c r="AK5" s="846"/>
      <c r="AL5" s="846"/>
      <c r="AM5" s="846"/>
      <c r="AN5" s="846"/>
      <c r="AO5" s="846"/>
      <c r="AP5" s="846"/>
      <c r="AQ5" s="846"/>
      <c r="AR5" s="846"/>
      <c r="AS5" s="846"/>
      <c r="AT5" s="846"/>
      <c r="AU5" s="846"/>
      <c r="AV5" s="846"/>
      <c r="AW5" s="852"/>
      <c r="AX5" s="532"/>
      <c r="AY5" s="532"/>
      <c r="AZ5" s="532"/>
      <c r="BA5" s="532"/>
      <c r="BB5" s="532"/>
      <c r="BC5" s="532"/>
      <c r="BD5" s="532"/>
    </row>
    <row r="6" spans="1:57" ht="17.25" customHeight="1">
      <c r="A6" s="543">
        <f>AH9</f>
        <v>1.9285714285714286</v>
      </c>
      <c r="B6" s="544"/>
      <c r="C6" s="846"/>
      <c r="D6" s="846"/>
      <c r="E6" s="846"/>
      <c r="F6" s="846"/>
      <c r="G6" s="846"/>
      <c r="H6" s="846"/>
      <c r="I6" s="846"/>
      <c r="J6" s="846"/>
      <c r="K6" s="846"/>
      <c r="L6" s="846"/>
      <c r="M6" s="846"/>
      <c r="N6" s="846"/>
      <c r="O6" s="846"/>
      <c r="P6" s="846"/>
      <c r="Q6" s="846"/>
      <c r="R6" s="852"/>
      <c r="S6" s="855"/>
      <c r="T6" s="846"/>
      <c r="U6" s="846"/>
      <c r="V6" s="846"/>
      <c r="W6" s="846"/>
      <c r="X6" s="846"/>
      <c r="Y6" s="846"/>
      <c r="Z6" s="846"/>
      <c r="AA6" s="846"/>
      <c r="AB6" s="846"/>
      <c r="AC6" s="846"/>
      <c r="AD6" s="846"/>
      <c r="AE6" s="846"/>
      <c r="AF6" s="846"/>
      <c r="AG6" s="846"/>
      <c r="AH6" s="852"/>
      <c r="AI6" s="855"/>
      <c r="AJ6" s="846"/>
      <c r="AK6" s="846"/>
      <c r="AL6" s="846"/>
      <c r="AM6" s="846"/>
      <c r="AN6" s="846"/>
      <c r="AO6" s="846"/>
      <c r="AP6" s="846"/>
      <c r="AQ6" s="846"/>
      <c r="AR6" s="846"/>
      <c r="AS6" s="846"/>
      <c r="AT6" s="846"/>
      <c r="AU6" s="846"/>
      <c r="AV6" s="846"/>
      <c r="AW6" s="852"/>
      <c r="AX6" s="532"/>
      <c r="AY6" s="532"/>
      <c r="AZ6" s="532"/>
      <c r="BA6" s="532"/>
      <c r="BB6" s="532"/>
      <c r="BC6" s="532"/>
      <c r="BD6" s="532"/>
    </row>
    <row r="7" spans="1:57" ht="17.25" customHeight="1">
      <c r="A7" s="545" t="s">
        <v>384</v>
      </c>
      <c r="B7" s="546"/>
      <c r="C7" s="846"/>
      <c r="D7" s="846"/>
      <c r="E7" s="846"/>
      <c r="F7" s="846"/>
      <c r="G7" s="846"/>
      <c r="H7" s="846"/>
      <c r="I7" s="846"/>
      <c r="J7" s="846"/>
      <c r="K7" s="846"/>
      <c r="L7" s="846"/>
      <c r="M7" s="846"/>
      <c r="N7" s="846"/>
      <c r="O7" s="846"/>
      <c r="P7" s="846"/>
      <c r="Q7" s="846"/>
      <c r="R7" s="852"/>
      <c r="S7" s="855"/>
      <c r="T7" s="846"/>
      <c r="U7" s="846"/>
      <c r="V7" s="846"/>
      <c r="W7" s="846"/>
      <c r="X7" s="846"/>
      <c r="Y7" s="846"/>
      <c r="Z7" s="846"/>
      <c r="AA7" s="846"/>
      <c r="AB7" s="846"/>
      <c r="AC7" s="846"/>
      <c r="AD7" s="846"/>
      <c r="AE7" s="846"/>
      <c r="AF7" s="846"/>
      <c r="AG7" s="846"/>
      <c r="AH7" s="852"/>
      <c r="AI7" s="855"/>
      <c r="AJ7" s="846"/>
      <c r="AK7" s="846"/>
      <c r="AL7" s="846"/>
      <c r="AM7" s="846"/>
      <c r="AN7" s="846"/>
      <c r="AO7" s="846"/>
      <c r="AP7" s="846"/>
      <c r="AQ7" s="846"/>
      <c r="AR7" s="846"/>
      <c r="AS7" s="846"/>
      <c r="AT7" s="846"/>
      <c r="AU7" s="846"/>
      <c r="AV7" s="846"/>
      <c r="AW7" s="852"/>
      <c r="AX7" s="532"/>
      <c r="AY7" s="532"/>
      <c r="AZ7" s="532"/>
      <c r="BA7" s="532"/>
      <c r="BB7" s="532"/>
      <c r="BC7" s="532"/>
      <c r="BD7" s="532"/>
    </row>
    <row r="8" spans="1:57" ht="15.75" customHeight="1">
      <c r="A8" s="547">
        <f>AW9</f>
        <v>0.65853658536585369</v>
      </c>
      <c r="B8" s="548"/>
      <c r="C8" s="847"/>
      <c r="D8" s="847"/>
      <c r="E8" s="847"/>
      <c r="F8" s="847"/>
      <c r="G8" s="847"/>
      <c r="H8" s="847"/>
      <c r="I8" s="847"/>
      <c r="J8" s="847"/>
      <c r="K8" s="847"/>
      <c r="L8" s="847"/>
      <c r="M8" s="847"/>
      <c r="N8" s="847"/>
      <c r="O8" s="847"/>
      <c r="P8" s="847"/>
      <c r="Q8" s="847"/>
      <c r="R8" s="853"/>
      <c r="S8" s="856"/>
      <c r="T8" s="847"/>
      <c r="U8" s="847"/>
      <c r="V8" s="847"/>
      <c r="W8" s="847"/>
      <c r="X8" s="847"/>
      <c r="Y8" s="847"/>
      <c r="Z8" s="847"/>
      <c r="AA8" s="847"/>
      <c r="AB8" s="847"/>
      <c r="AC8" s="847"/>
      <c r="AD8" s="847"/>
      <c r="AE8" s="847"/>
      <c r="AF8" s="847"/>
      <c r="AG8" s="847"/>
      <c r="AH8" s="853"/>
      <c r="AI8" s="856"/>
      <c r="AJ8" s="847"/>
      <c r="AK8" s="847"/>
      <c r="AL8" s="847"/>
      <c r="AM8" s="847"/>
      <c r="AN8" s="847"/>
      <c r="AO8" s="847"/>
      <c r="AP8" s="847"/>
      <c r="AQ8" s="847"/>
      <c r="AR8" s="847"/>
      <c r="AS8" s="847"/>
      <c r="AT8" s="847"/>
      <c r="AU8" s="847"/>
      <c r="AV8" s="847"/>
      <c r="AW8" s="853"/>
      <c r="AX8" s="532"/>
      <c r="AY8" s="532"/>
      <c r="AZ8" s="532"/>
      <c r="BA8" s="532"/>
      <c r="BB8" s="532"/>
      <c r="BC8" s="532"/>
      <c r="BD8" s="532"/>
    </row>
    <row r="9" spans="1:57" ht="28.5" customHeight="1">
      <c r="A9" s="580"/>
      <c r="B9" s="580" t="s">
        <v>385</v>
      </c>
      <c r="C9" s="549" t="e">
        <f>AVERAGEIF(C10:C50,"&gt;0")</f>
        <v>#DIV/0!</v>
      </c>
      <c r="D9" s="550" t="e">
        <f t="shared" ref="D9:R9" si="0">AVERAGEIF(D10:D50,"&lt;&gt;0")</f>
        <v>#DIV/0!</v>
      </c>
      <c r="E9" s="550" t="e">
        <f t="shared" si="0"/>
        <v>#DIV/0!</v>
      </c>
      <c r="F9" s="550" t="e">
        <f t="shared" si="0"/>
        <v>#DIV/0!</v>
      </c>
      <c r="G9" s="550" t="e">
        <f t="shared" si="0"/>
        <v>#DIV/0!</v>
      </c>
      <c r="H9" s="550" t="e">
        <f t="shared" si="0"/>
        <v>#DIV/0!</v>
      </c>
      <c r="I9" s="550" t="e">
        <f t="shared" si="0"/>
        <v>#DIV/0!</v>
      </c>
      <c r="J9" s="550" t="e">
        <f t="shared" si="0"/>
        <v>#DIV/0!</v>
      </c>
      <c r="K9" s="550" t="e">
        <f t="shared" si="0"/>
        <v>#DIV/0!</v>
      </c>
      <c r="L9" s="550" t="e">
        <f t="shared" si="0"/>
        <v>#DIV/0!</v>
      </c>
      <c r="M9" s="550" t="e">
        <f t="shared" si="0"/>
        <v>#DIV/0!</v>
      </c>
      <c r="N9" s="550" t="e">
        <f t="shared" si="0"/>
        <v>#DIV/0!</v>
      </c>
      <c r="O9" s="550" t="e">
        <f t="shared" si="0"/>
        <v>#DIV/0!</v>
      </c>
      <c r="P9" s="550" t="e">
        <f t="shared" si="0"/>
        <v>#DIV/0!</v>
      </c>
      <c r="Q9" s="550" t="e">
        <f t="shared" si="0"/>
        <v>#DIV/0!</v>
      </c>
      <c r="R9" s="550" t="e">
        <f t="shared" si="0"/>
        <v>#DIV/0!</v>
      </c>
      <c r="S9" s="551">
        <f t="shared" ref="S9:W9" si="1">IF(ISERROR(AVERAGE(S10:S50)),"",AVERAGE(S10:S50))</f>
        <v>2.6071428571428572</v>
      </c>
      <c r="T9" s="550">
        <f t="shared" si="1"/>
        <v>2.2857142857142856</v>
      </c>
      <c r="U9" s="550">
        <f t="shared" si="1"/>
        <v>2.4285714285714284</v>
      </c>
      <c r="V9" s="550">
        <f t="shared" si="1"/>
        <v>1.8928571428571428</v>
      </c>
      <c r="W9" s="550">
        <f t="shared" si="1"/>
        <v>2.6785714285714284</v>
      </c>
      <c r="X9" s="552">
        <f>AVERAGEIF(X10:X50,"&lt;&gt;0")</f>
        <v>11.892857142857142</v>
      </c>
      <c r="Y9" s="550">
        <f t="shared" ref="Y9:AA9" si="2">IF(ISERROR(AVERAGE(Y10:Y50)),"",AVERAGE(Y10:Y50))</f>
        <v>2.2857142857142856</v>
      </c>
      <c r="Z9" s="550">
        <f t="shared" si="2"/>
        <v>2.3928571428571428</v>
      </c>
      <c r="AA9" s="550">
        <f t="shared" si="2"/>
        <v>0</v>
      </c>
      <c r="AB9" s="550">
        <f t="shared" ref="AB9:AD9" si="3">AVERAGEIF(AB10:AB50,"&lt;&gt;0")</f>
        <v>9.3571428571428577</v>
      </c>
      <c r="AC9" s="550">
        <f t="shared" si="3"/>
        <v>2.2142857142857144</v>
      </c>
      <c r="AD9" s="550">
        <f t="shared" si="3"/>
        <v>1.7857142857142858</v>
      </c>
      <c r="AE9" s="550"/>
      <c r="AF9" s="550">
        <f t="shared" ref="AF9:AG9" si="4">AVERAGEIF(AF10:AF50,"&lt;&gt;0")</f>
        <v>5.5714285714285712</v>
      </c>
      <c r="AG9" s="550">
        <f t="shared" si="4"/>
        <v>26.821428571428573</v>
      </c>
      <c r="AH9" s="550">
        <f>AVERAGEIF(AH10:AH50,"&gt;0")</f>
        <v>1.9285714285714286</v>
      </c>
      <c r="AI9" s="551">
        <f t="shared" ref="AI9:AT9" si="5">IF(ISERROR(AVERAGE(AI10:AI50)),"",AVERAGE(AI10:AI50))</f>
        <v>0.74358974358974361</v>
      </c>
      <c r="AJ9" s="550">
        <f t="shared" si="5"/>
        <v>0.69230769230769229</v>
      </c>
      <c r="AK9" s="550">
        <f t="shared" si="5"/>
        <v>0.74358974358974361</v>
      </c>
      <c r="AL9" s="550">
        <f t="shared" si="5"/>
        <v>0.60256410256410253</v>
      </c>
      <c r="AM9" s="550">
        <f t="shared" si="5"/>
        <v>0.83333333333333337</v>
      </c>
      <c r="AN9" s="550">
        <f t="shared" si="5"/>
        <v>3.6666666666666665</v>
      </c>
      <c r="AO9" s="550">
        <f t="shared" si="5"/>
        <v>0.71794871794871795</v>
      </c>
      <c r="AP9" s="550">
        <f t="shared" si="5"/>
        <v>0.74358974358974361</v>
      </c>
      <c r="AQ9" s="550">
        <f t="shared" si="5"/>
        <v>0</v>
      </c>
      <c r="AR9" s="550">
        <f t="shared" si="5"/>
        <v>2.9230769230769229</v>
      </c>
      <c r="AS9" s="550">
        <f t="shared" si="5"/>
        <v>0.66666666666666663</v>
      </c>
      <c r="AT9" s="550">
        <f t="shared" si="5"/>
        <v>0.55128205128205132</v>
      </c>
      <c r="AU9" s="550"/>
      <c r="AV9" s="550">
        <f>IF(ISERROR(AVERAGE(AV10:AV50)),"",AVERAGE(AV10:AV50))</f>
        <v>1.7307692307692308</v>
      </c>
      <c r="AW9" s="553">
        <f>AVERAGE(AW10:AW50)</f>
        <v>0.65853658536585369</v>
      </c>
      <c r="AX9" s="554"/>
      <c r="AY9" s="554"/>
      <c r="AZ9" s="554"/>
      <c r="BA9" s="554"/>
      <c r="BB9" s="554"/>
      <c r="BC9" s="554"/>
      <c r="BD9" s="554"/>
      <c r="BE9" s="555"/>
    </row>
    <row r="10" spans="1:57" ht="16">
      <c r="A10" s="586" t="s">
        <v>386</v>
      </c>
      <c r="B10" s="593"/>
      <c r="C10" s="557">
        <f t="shared" ref="C10:C76" si="6">IF(R10=0,0,IF(R10&lt;19.51,1,IF(R10&lt;32.51,2,IF(R10&lt;44.51,3,IF(R10&lt;521,4)))))</f>
        <v>0</v>
      </c>
      <c r="D10" s="558"/>
      <c r="E10" s="558"/>
      <c r="F10" s="558"/>
      <c r="G10" s="558"/>
      <c r="H10" s="558"/>
      <c r="I10" s="559">
        <f t="shared" ref="I10:I33" si="7">SUM(D10:H10)</f>
        <v>0</v>
      </c>
      <c r="J10" s="558"/>
      <c r="K10" s="558"/>
      <c r="L10" s="558"/>
      <c r="M10" s="559">
        <f t="shared" ref="M10:M34" si="8">SUM(J10,J10,K10,K10,L10,L10)</f>
        <v>0</v>
      </c>
      <c r="N10" s="558"/>
      <c r="O10" s="558"/>
      <c r="P10" s="558"/>
      <c r="Q10" s="559">
        <f t="shared" ref="Q10:Q27" si="9">SUM(N10:P10)</f>
        <v>0</v>
      </c>
      <c r="R10" s="560">
        <f t="shared" ref="R10:R32" si="10">SUM(I10,M10,Q10)</f>
        <v>0</v>
      </c>
      <c r="S10" s="561">
        <v>1</v>
      </c>
      <c r="T10" s="558">
        <v>1</v>
      </c>
      <c r="U10" s="558">
        <v>1.5</v>
      </c>
      <c r="V10" s="558">
        <v>2</v>
      </c>
      <c r="W10" s="558">
        <v>3</v>
      </c>
      <c r="X10" s="562">
        <f t="shared" ref="X10:X31" si="11">SUM(S10:W10)</f>
        <v>8.5</v>
      </c>
      <c r="Y10" s="558">
        <v>1</v>
      </c>
      <c r="Z10" s="558">
        <v>1</v>
      </c>
      <c r="AA10" s="558">
        <v>0</v>
      </c>
      <c r="AB10" s="563">
        <f t="shared" ref="AB10:AB34" si="12">SUM(Y10,Y10,Z10,Z10,AA10,AA10)</f>
        <v>4</v>
      </c>
      <c r="AC10" s="558">
        <v>2</v>
      </c>
      <c r="AD10" s="558">
        <v>1</v>
      </c>
      <c r="AE10" s="558">
        <v>1</v>
      </c>
      <c r="AF10" s="563">
        <f t="shared" ref="AF10:AF30" si="13">SUM(AC10:AE10)</f>
        <v>4</v>
      </c>
      <c r="AG10" s="564">
        <f t="shared" ref="AG10:AG34" si="14">SUM(X10,AB10,AF10)</f>
        <v>16.5</v>
      </c>
      <c r="AH10" s="560">
        <f t="shared" ref="AH10:AH76" si="15">IF(AG10=0,0,IF(AG10&lt;19.51,1,IF(AG10&lt;32.51,2,IF(AG10&lt;44.51,3,IF(AG10&lt;521,4)))))</f>
        <v>1</v>
      </c>
      <c r="AI10" s="561">
        <f t="shared" ref="AI10:AT12" si="16">(S10-D10)</f>
        <v>1</v>
      </c>
      <c r="AJ10" s="558">
        <f t="shared" si="16"/>
        <v>1</v>
      </c>
      <c r="AK10" s="558">
        <f t="shared" si="16"/>
        <v>1.5</v>
      </c>
      <c r="AL10" s="558">
        <f t="shared" si="16"/>
        <v>2</v>
      </c>
      <c r="AM10" s="558">
        <f t="shared" si="16"/>
        <v>3</v>
      </c>
      <c r="AN10" s="558">
        <f t="shared" si="16"/>
        <v>8.5</v>
      </c>
      <c r="AO10" s="558">
        <f t="shared" si="16"/>
        <v>1</v>
      </c>
      <c r="AP10" s="558">
        <f t="shared" si="16"/>
        <v>1</v>
      </c>
      <c r="AQ10" s="558">
        <f t="shared" si="16"/>
        <v>0</v>
      </c>
      <c r="AR10" s="558">
        <f t="shared" si="16"/>
        <v>4</v>
      </c>
      <c r="AS10" s="558">
        <f t="shared" si="16"/>
        <v>2</v>
      </c>
      <c r="AT10" s="558">
        <f t="shared" si="16"/>
        <v>1</v>
      </c>
      <c r="AU10" s="558"/>
      <c r="AV10" s="558">
        <f t="shared" ref="AV10:AV12" si="17">(AF10-Q10)</f>
        <v>4</v>
      </c>
      <c r="AW10" s="565">
        <f t="shared" ref="AW10:AW76" si="18">(AH10-C10)</f>
        <v>1</v>
      </c>
      <c r="AX10" s="532"/>
      <c r="AY10" s="532"/>
      <c r="AZ10" s="532"/>
      <c r="BA10" s="532"/>
      <c r="BB10" s="532"/>
      <c r="BC10" s="532"/>
      <c r="BD10" s="532"/>
    </row>
    <row r="11" spans="1:57" ht="16">
      <c r="A11" s="586" t="s">
        <v>404</v>
      </c>
      <c r="B11" s="595"/>
      <c r="C11" s="557">
        <f t="shared" si="6"/>
        <v>0</v>
      </c>
      <c r="D11" s="558"/>
      <c r="E11" s="558"/>
      <c r="F11" s="558"/>
      <c r="G11" s="558"/>
      <c r="H11" s="558"/>
      <c r="I11" s="559">
        <f t="shared" si="7"/>
        <v>0</v>
      </c>
      <c r="J11" s="558"/>
      <c r="K11" s="558"/>
      <c r="L11" s="558"/>
      <c r="M11" s="559">
        <f t="shared" si="8"/>
        <v>0</v>
      </c>
      <c r="N11" s="558"/>
      <c r="O11" s="558"/>
      <c r="P11" s="558"/>
      <c r="Q11" s="559">
        <f t="shared" si="9"/>
        <v>0</v>
      </c>
      <c r="R11" s="560">
        <f t="shared" si="10"/>
        <v>0</v>
      </c>
      <c r="S11" s="561">
        <v>1</v>
      </c>
      <c r="T11" s="558">
        <v>1</v>
      </c>
      <c r="U11" s="558">
        <v>1</v>
      </c>
      <c r="V11" s="558">
        <v>1</v>
      </c>
      <c r="W11" s="558">
        <v>1</v>
      </c>
      <c r="X11" s="562">
        <f t="shared" si="11"/>
        <v>5</v>
      </c>
      <c r="Y11" s="558">
        <v>1</v>
      </c>
      <c r="Z11" s="558">
        <v>1</v>
      </c>
      <c r="AA11" s="558">
        <v>0</v>
      </c>
      <c r="AB11" s="563">
        <f t="shared" si="12"/>
        <v>4</v>
      </c>
      <c r="AC11" s="558">
        <v>1</v>
      </c>
      <c r="AD11" s="558">
        <v>1</v>
      </c>
      <c r="AE11" s="558">
        <v>1</v>
      </c>
      <c r="AF11" s="563">
        <f t="shared" si="13"/>
        <v>3</v>
      </c>
      <c r="AG11" s="564">
        <f t="shared" si="14"/>
        <v>12</v>
      </c>
      <c r="AH11" s="560">
        <f t="shared" si="15"/>
        <v>1</v>
      </c>
      <c r="AI11" s="561">
        <f t="shared" si="16"/>
        <v>1</v>
      </c>
      <c r="AJ11" s="558">
        <f t="shared" si="16"/>
        <v>1</v>
      </c>
      <c r="AK11" s="558">
        <f t="shared" si="16"/>
        <v>1</v>
      </c>
      <c r="AL11" s="558">
        <f t="shared" si="16"/>
        <v>1</v>
      </c>
      <c r="AM11" s="558">
        <f t="shared" si="16"/>
        <v>1</v>
      </c>
      <c r="AN11" s="558">
        <f t="shared" si="16"/>
        <v>5</v>
      </c>
      <c r="AO11" s="558">
        <f t="shared" si="16"/>
        <v>1</v>
      </c>
      <c r="AP11" s="558">
        <f t="shared" si="16"/>
        <v>1</v>
      </c>
      <c r="AQ11" s="558">
        <f t="shared" si="16"/>
        <v>0</v>
      </c>
      <c r="AR11" s="558">
        <f t="shared" si="16"/>
        <v>4</v>
      </c>
      <c r="AS11" s="558">
        <f t="shared" si="16"/>
        <v>1</v>
      </c>
      <c r="AT11" s="558">
        <f t="shared" si="16"/>
        <v>1</v>
      </c>
      <c r="AU11" s="558"/>
      <c r="AV11" s="558">
        <f t="shared" si="17"/>
        <v>3</v>
      </c>
      <c r="AW11" s="565">
        <f t="shared" si="18"/>
        <v>1</v>
      </c>
      <c r="AX11" s="532"/>
      <c r="AY11" s="532"/>
      <c r="AZ11" s="532"/>
      <c r="BA11" s="532"/>
      <c r="BB11" s="532"/>
      <c r="BC11" s="532"/>
      <c r="BD11" s="532"/>
    </row>
    <row r="12" spans="1:57" ht="16">
      <c r="A12" s="586" t="s">
        <v>387</v>
      </c>
      <c r="B12" s="595"/>
      <c r="C12" s="557">
        <f t="shared" si="6"/>
        <v>0</v>
      </c>
      <c r="D12" s="558"/>
      <c r="E12" s="558"/>
      <c r="F12" s="558"/>
      <c r="G12" s="558"/>
      <c r="H12" s="558"/>
      <c r="I12" s="559">
        <f t="shared" si="7"/>
        <v>0</v>
      </c>
      <c r="J12" s="558"/>
      <c r="K12" s="558"/>
      <c r="L12" s="558"/>
      <c r="M12" s="559">
        <f t="shared" si="8"/>
        <v>0</v>
      </c>
      <c r="N12" s="558"/>
      <c r="O12" s="558"/>
      <c r="P12" s="558"/>
      <c r="Q12" s="559">
        <f t="shared" si="9"/>
        <v>0</v>
      </c>
      <c r="R12" s="560">
        <f t="shared" si="10"/>
        <v>0</v>
      </c>
      <c r="S12" s="561">
        <v>4</v>
      </c>
      <c r="T12" s="558">
        <v>4</v>
      </c>
      <c r="U12" s="558">
        <v>4</v>
      </c>
      <c r="V12" s="558">
        <v>4</v>
      </c>
      <c r="W12" s="558">
        <v>4</v>
      </c>
      <c r="X12" s="562">
        <f t="shared" si="11"/>
        <v>20</v>
      </c>
      <c r="Y12" s="558">
        <v>4</v>
      </c>
      <c r="Z12" s="558">
        <v>4</v>
      </c>
      <c r="AA12" s="558">
        <v>0</v>
      </c>
      <c r="AB12" s="563">
        <f t="shared" si="12"/>
        <v>16</v>
      </c>
      <c r="AC12" s="558">
        <v>4</v>
      </c>
      <c r="AD12" s="558">
        <v>2</v>
      </c>
      <c r="AE12" s="558">
        <v>2</v>
      </c>
      <c r="AF12" s="563">
        <f t="shared" si="13"/>
        <v>8</v>
      </c>
      <c r="AG12" s="564">
        <f t="shared" si="14"/>
        <v>44</v>
      </c>
      <c r="AH12" s="560">
        <f t="shared" si="15"/>
        <v>3</v>
      </c>
      <c r="AI12" s="561">
        <f t="shared" si="16"/>
        <v>4</v>
      </c>
      <c r="AJ12" s="558">
        <f t="shared" si="16"/>
        <v>4</v>
      </c>
      <c r="AK12" s="558">
        <f t="shared" si="16"/>
        <v>4</v>
      </c>
      <c r="AL12" s="558">
        <f t="shared" si="16"/>
        <v>4</v>
      </c>
      <c r="AM12" s="558">
        <f t="shared" si="16"/>
        <v>4</v>
      </c>
      <c r="AN12" s="558">
        <f t="shared" si="16"/>
        <v>20</v>
      </c>
      <c r="AO12" s="558">
        <f t="shared" si="16"/>
        <v>4</v>
      </c>
      <c r="AP12" s="558">
        <f t="shared" si="16"/>
        <v>4</v>
      </c>
      <c r="AQ12" s="558">
        <f t="shared" si="16"/>
        <v>0</v>
      </c>
      <c r="AR12" s="558">
        <f t="shared" si="16"/>
        <v>16</v>
      </c>
      <c r="AS12" s="558">
        <f t="shared" si="16"/>
        <v>4</v>
      </c>
      <c r="AT12" s="558">
        <f t="shared" si="16"/>
        <v>2</v>
      </c>
      <c r="AU12" s="558"/>
      <c r="AV12" s="558">
        <f t="shared" si="17"/>
        <v>8</v>
      </c>
      <c r="AW12" s="565">
        <f t="shared" si="18"/>
        <v>3</v>
      </c>
      <c r="AX12" s="532"/>
      <c r="AY12" s="532"/>
      <c r="AZ12" s="532"/>
      <c r="BA12" s="532"/>
      <c r="BB12" s="532"/>
      <c r="BC12" s="532"/>
      <c r="BD12" s="532"/>
    </row>
    <row r="13" spans="1:57" ht="16">
      <c r="A13" s="586" t="s">
        <v>388</v>
      </c>
      <c r="B13" s="595"/>
      <c r="C13" s="557">
        <f t="shared" si="6"/>
        <v>0</v>
      </c>
      <c r="D13" s="558"/>
      <c r="E13" s="558"/>
      <c r="F13" s="558"/>
      <c r="G13" s="558"/>
      <c r="H13" s="558"/>
      <c r="I13" s="559">
        <f t="shared" si="7"/>
        <v>0</v>
      </c>
      <c r="J13" s="558"/>
      <c r="K13" s="558"/>
      <c r="L13" s="558"/>
      <c r="M13" s="559">
        <f t="shared" si="8"/>
        <v>0</v>
      </c>
      <c r="N13" s="558"/>
      <c r="O13" s="558"/>
      <c r="P13" s="558"/>
      <c r="Q13" s="559">
        <f t="shared" si="9"/>
        <v>0</v>
      </c>
      <c r="R13" s="560">
        <f t="shared" si="10"/>
        <v>0</v>
      </c>
      <c r="S13" s="561">
        <v>3</v>
      </c>
      <c r="T13" s="558">
        <v>3</v>
      </c>
      <c r="U13" s="558">
        <v>3</v>
      </c>
      <c r="V13" s="558">
        <v>1</v>
      </c>
      <c r="W13" s="558">
        <v>3</v>
      </c>
      <c r="X13" s="562">
        <f t="shared" si="11"/>
        <v>13</v>
      </c>
      <c r="Y13" s="558">
        <v>2</v>
      </c>
      <c r="Z13" s="558">
        <v>2.5</v>
      </c>
      <c r="AA13" s="558">
        <v>0</v>
      </c>
      <c r="AB13" s="563">
        <f t="shared" si="12"/>
        <v>9</v>
      </c>
      <c r="AC13" s="558">
        <v>2.5</v>
      </c>
      <c r="AD13" s="558">
        <v>1.5</v>
      </c>
      <c r="AE13" s="558">
        <v>0.5</v>
      </c>
      <c r="AF13" s="563">
        <f t="shared" si="13"/>
        <v>4.5</v>
      </c>
      <c r="AG13" s="564">
        <f t="shared" si="14"/>
        <v>26.5</v>
      </c>
      <c r="AH13" s="560">
        <f t="shared" si="15"/>
        <v>2</v>
      </c>
      <c r="AI13" s="561"/>
      <c r="AJ13" s="558"/>
      <c r="AK13" s="558"/>
      <c r="AL13" s="558"/>
      <c r="AM13" s="558"/>
      <c r="AN13" s="558"/>
      <c r="AO13" s="558"/>
      <c r="AP13" s="558"/>
      <c r="AQ13" s="558"/>
      <c r="AR13" s="558"/>
      <c r="AS13" s="558"/>
      <c r="AT13" s="558"/>
      <c r="AU13" s="558"/>
      <c r="AV13" s="558"/>
      <c r="AW13" s="565">
        <f t="shared" si="18"/>
        <v>2</v>
      </c>
      <c r="AX13" s="532"/>
      <c r="AY13" s="532"/>
      <c r="AZ13" s="532"/>
      <c r="BA13" s="532"/>
      <c r="BB13" s="532"/>
      <c r="BC13" s="532"/>
      <c r="BD13" s="532"/>
    </row>
    <row r="14" spans="1:57" ht="16">
      <c r="A14" s="586" t="s">
        <v>390</v>
      </c>
      <c r="B14" s="595"/>
      <c r="C14" s="557">
        <f t="shared" si="6"/>
        <v>0</v>
      </c>
      <c r="D14" s="558"/>
      <c r="E14" s="558"/>
      <c r="F14" s="558"/>
      <c r="G14" s="558"/>
      <c r="H14" s="558"/>
      <c r="I14" s="559">
        <f t="shared" si="7"/>
        <v>0</v>
      </c>
      <c r="J14" s="558"/>
      <c r="K14" s="558"/>
      <c r="L14" s="558"/>
      <c r="M14" s="559">
        <f t="shared" si="8"/>
        <v>0</v>
      </c>
      <c r="N14" s="558"/>
      <c r="O14" s="558"/>
      <c r="P14" s="558"/>
      <c r="Q14" s="559">
        <f t="shared" si="9"/>
        <v>0</v>
      </c>
      <c r="R14" s="560">
        <f t="shared" si="10"/>
        <v>0</v>
      </c>
      <c r="S14" s="561">
        <v>2.5</v>
      </c>
      <c r="T14" s="558">
        <v>2</v>
      </c>
      <c r="U14" s="558">
        <v>2</v>
      </c>
      <c r="V14" s="558">
        <v>2</v>
      </c>
      <c r="W14" s="558">
        <v>2</v>
      </c>
      <c r="X14" s="562">
        <f t="shared" si="11"/>
        <v>10.5</v>
      </c>
      <c r="Y14" s="558">
        <v>2</v>
      </c>
      <c r="Z14" s="558">
        <v>2</v>
      </c>
      <c r="AA14" s="558">
        <v>0</v>
      </c>
      <c r="AB14" s="563">
        <f t="shared" si="12"/>
        <v>8</v>
      </c>
      <c r="AC14" s="558">
        <v>2.5</v>
      </c>
      <c r="AD14" s="558">
        <v>2</v>
      </c>
      <c r="AE14" s="558">
        <v>1.5</v>
      </c>
      <c r="AF14" s="563">
        <f t="shared" si="13"/>
        <v>6</v>
      </c>
      <c r="AG14" s="564">
        <f t="shared" si="14"/>
        <v>24.5</v>
      </c>
      <c r="AH14" s="560">
        <f t="shared" si="15"/>
        <v>2</v>
      </c>
      <c r="AI14" s="561"/>
      <c r="AJ14" s="558"/>
      <c r="AK14" s="558"/>
      <c r="AL14" s="558"/>
      <c r="AM14" s="558"/>
      <c r="AN14" s="558"/>
      <c r="AO14" s="558"/>
      <c r="AP14" s="558"/>
      <c r="AQ14" s="558"/>
      <c r="AR14" s="558"/>
      <c r="AS14" s="558"/>
      <c r="AT14" s="558"/>
      <c r="AU14" s="558"/>
      <c r="AV14" s="558"/>
      <c r="AW14" s="565">
        <f t="shared" si="18"/>
        <v>2</v>
      </c>
      <c r="AX14" s="532"/>
      <c r="AY14" s="532"/>
      <c r="AZ14" s="532"/>
      <c r="BA14" s="532"/>
      <c r="BB14" s="532"/>
      <c r="BC14" s="532"/>
      <c r="BD14" s="532"/>
    </row>
    <row r="15" spans="1:57" ht="16">
      <c r="A15" s="586" t="s">
        <v>391</v>
      </c>
      <c r="B15" s="595"/>
      <c r="C15" s="557">
        <f t="shared" si="6"/>
        <v>0</v>
      </c>
      <c r="D15" s="558"/>
      <c r="E15" s="558"/>
      <c r="F15" s="558"/>
      <c r="G15" s="558"/>
      <c r="H15" s="558"/>
      <c r="I15" s="559">
        <f t="shared" si="7"/>
        <v>0</v>
      </c>
      <c r="J15" s="558"/>
      <c r="K15" s="558"/>
      <c r="L15" s="558"/>
      <c r="M15" s="559">
        <f t="shared" si="8"/>
        <v>0</v>
      </c>
      <c r="N15" s="558"/>
      <c r="O15" s="558"/>
      <c r="P15" s="558"/>
      <c r="Q15" s="559">
        <f t="shared" si="9"/>
        <v>0</v>
      </c>
      <c r="R15" s="560">
        <f t="shared" si="10"/>
        <v>0</v>
      </c>
      <c r="S15" s="561">
        <v>3</v>
      </c>
      <c r="T15" s="558">
        <v>3</v>
      </c>
      <c r="U15" s="558">
        <v>2.5</v>
      </c>
      <c r="V15" s="558">
        <v>1</v>
      </c>
      <c r="W15" s="558">
        <v>3</v>
      </c>
      <c r="X15" s="562">
        <f t="shared" si="11"/>
        <v>12.5</v>
      </c>
      <c r="Y15" s="558">
        <v>2.5</v>
      </c>
      <c r="Z15" s="558">
        <v>2.5</v>
      </c>
      <c r="AA15" s="558">
        <v>0</v>
      </c>
      <c r="AB15" s="563">
        <f t="shared" si="12"/>
        <v>10</v>
      </c>
      <c r="AC15" s="558">
        <v>1.5</v>
      </c>
      <c r="AD15" s="558">
        <v>1</v>
      </c>
      <c r="AE15" s="558">
        <v>1</v>
      </c>
      <c r="AF15" s="563">
        <f t="shared" si="13"/>
        <v>3.5</v>
      </c>
      <c r="AG15" s="564">
        <f t="shared" si="14"/>
        <v>26</v>
      </c>
      <c r="AH15" s="560">
        <f t="shared" si="15"/>
        <v>2</v>
      </c>
      <c r="AI15" s="561">
        <f t="shared" ref="AI15:AT17" si="19">(S15-D15)</f>
        <v>3</v>
      </c>
      <c r="AJ15" s="558">
        <f t="shared" si="19"/>
        <v>3</v>
      </c>
      <c r="AK15" s="558">
        <f t="shared" si="19"/>
        <v>2.5</v>
      </c>
      <c r="AL15" s="558">
        <f t="shared" si="19"/>
        <v>1</v>
      </c>
      <c r="AM15" s="558">
        <f t="shared" si="19"/>
        <v>3</v>
      </c>
      <c r="AN15" s="558">
        <f t="shared" si="19"/>
        <v>12.5</v>
      </c>
      <c r="AO15" s="558">
        <f t="shared" si="19"/>
        <v>2.5</v>
      </c>
      <c r="AP15" s="558">
        <f t="shared" si="19"/>
        <v>2.5</v>
      </c>
      <c r="AQ15" s="558">
        <f t="shared" si="19"/>
        <v>0</v>
      </c>
      <c r="AR15" s="558">
        <f t="shared" si="19"/>
        <v>10</v>
      </c>
      <c r="AS15" s="558">
        <f t="shared" si="19"/>
        <v>1.5</v>
      </c>
      <c r="AT15" s="558">
        <f t="shared" si="19"/>
        <v>1</v>
      </c>
      <c r="AU15" s="558"/>
      <c r="AV15" s="558">
        <f t="shared" ref="AV15:AV76" si="20">(AF15-Q15)</f>
        <v>3.5</v>
      </c>
      <c r="AW15" s="565">
        <f t="shared" si="18"/>
        <v>2</v>
      </c>
      <c r="AX15" s="532"/>
      <c r="AY15" s="532"/>
      <c r="AZ15" s="532"/>
      <c r="BA15" s="532"/>
      <c r="BB15" s="532"/>
      <c r="BC15" s="532"/>
      <c r="BD15" s="532"/>
    </row>
    <row r="16" spans="1:57" ht="16">
      <c r="A16" s="586" t="s">
        <v>392</v>
      </c>
      <c r="B16" s="595"/>
      <c r="C16" s="557">
        <f t="shared" si="6"/>
        <v>0</v>
      </c>
      <c r="D16" s="558"/>
      <c r="E16" s="558"/>
      <c r="F16" s="558"/>
      <c r="G16" s="558"/>
      <c r="H16" s="558"/>
      <c r="I16" s="559">
        <f t="shared" si="7"/>
        <v>0</v>
      </c>
      <c r="J16" s="558"/>
      <c r="K16" s="558"/>
      <c r="L16" s="558"/>
      <c r="M16" s="559">
        <f t="shared" si="8"/>
        <v>0</v>
      </c>
      <c r="N16" s="558"/>
      <c r="O16" s="558"/>
      <c r="P16" s="558"/>
      <c r="Q16" s="559">
        <f t="shared" si="9"/>
        <v>0</v>
      </c>
      <c r="R16" s="560">
        <f t="shared" si="10"/>
        <v>0</v>
      </c>
      <c r="S16" s="561">
        <v>3</v>
      </c>
      <c r="T16" s="558">
        <v>1</v>
      </c>
      <c r="U16" s="558">
        <v>3</v>
      </c>
      <c r="V16" s="558">
        <v>1</v>
      </c>
      <c r="W16" s="558">
        <v>3</v>
      </c>
      <c r="X16" s="562">
        <f t="shared" si="11"/>
        <v>11</v>
      </c>
      <c r="Y16" s="558">
        <v>3</v>
      </c>
      <c r="Z16" s="558">
        <v>2.5</v>
      </c>
      <c r="AA16" s="558">
        <v>0</v>
      </c>
      <c r="AB16" s="563">
        <f t="shared" si="12"/>
        <v>11</v>
      </c>
      <c r="AC16" s="558">
        <v>3</v>
      </c>
      <c r="AD16" s="558">
        <v>3</v>
      </c>
      <c r="AE16" s="558">
        <v>2.5</v>
      </c>
      <c r="AF16" s="563">
        <f t="shared" si="13"/>
        <v>8.5</v>
      </c>
      <c r="AG16" s="564">
        <f t="shared" si="14"/>
        <v>30.5</v>
      </c>
      <c r="AH16" s="560">
        <f t="shared" si="15"/>
        <v>2</v>
      </c>
      <c r="AI16" s="561">
        <f t="shared" si="19"/>
        <v>3</v>
      </c>
      <c r="AJ16" s="558">
        <f t="shared" si="19"/>
        <v>1</v>
      </c>
      <c r="AK16" s="558">
        <f t="shared" si="19"/>
        <v>3</v>
      </c>
      <c r="AL16" s="558">
        <f t="shared" si="19"/>
        <v>1</v>
      </c>
      <c r="AM16" s="558">
        <f t="shared" si="19"/>
        <v>3</v>
      </c>
      <c r="AN16" s="558">
        <f t="shared" si="19"/>
        <v>11</v>
      </c>
      <c r="AO16" s="558">
        <f t="shared" si="19"/>
        <v>3</v>
      </c>
      <c r="AP16" s="558">
        <f t="shared" si="19"/>
        <v>2.5</v>
      </c>
      <c r="AQ16" s="558">
        <f t="shared" si="19"/>
        <v>0</v>
      </c>
      <c r="AR16" s="558">
        <f t="shared" si="19"/>
        <v>11</v>
      </c>
      <c r="AS16" s="558">
        <f t="shared" si="19"/>
        <v>3</v>
      </c>
      <c r="AT16" s="558">
        <f t="shared" si="19"/>
        <v>3</v>
      </c>
      <c r="AU16" s="558"/>
      <c r="AV16" s="558">
        <f t="shared" si="20"/>
        <v>8.5</v>
      </c>
      <c r="AW16" s="565">
        <f t="shared" si="18"/>
        <v>2</v>
      </c>
      <c r="AX16" s="532"/>
      <c r="AY16" s="532"/>
      <c r="AZ16" s="532"/>
      <c r="BA16" s="532"/>
      <c r="BB16" s="532"/>
      <c r="BC16" s="532"/>
      <c r="BD16" s="532"/>
    </row>
    <row r="17" spans="1:56" ht="16">
      <c r="A17" s="586" t="s">
        <v>393</v>
      </c>
      <c r="B17" s="595"/>
      <c r="C17" s="557">
        <f t="shared" si="6"/>
        <v>0</v>
      </c>
      <c r="D17" s="558"/>
      <c r="E17" s="558"/>
      <c r="F17" s="558"/>
      <c r="G17" s="558"/>
      <c r="H17" s="558"/>
      <c r="I17" s="559">
        <f t="shared" si="7"/>
        <v>0</v>
      </c>
      <c r="J17" s="558"/>
      <c r="K17" s="558"/>
      <c r="L17" s="558"/>
      <c r="M17" s="559">
        <f t="shared" si="8"/>
        <v>0</v>
      </c>
      <c r="N17" s="558"/>
      <c r="O17" s="558"/>
      <c r="P17" s="558"/>
      <c r="Q17" s="559">
        <f t="shared" si="9"/>
        <v>0</v>
      </c>
      <c r="R17" s="560">
        <f t="shared" si="10"/>
        <v>0</v>
      </c>
      <c r="S17" s="561">
        <v>2</v>
      </c>
      <c r="T17" s="558">
        <v>2</v>
      </c>
      <c r="U17" s="558">
        <v>2</v>
      </c>
      <c r="V17" s="558">
        <v>1</v>
      </c>
      <c r="W17" s="558">
        <v>2</v>
      </c>
      <c r="X17" s="562">
        <f t="shared" si="11"/>
        <v>9</v>
      </c>
      <c r="Y17" s="558">
        <v>1.5</v>
      </c>
      <c r="Z17" s="558">
        <v>1.5</v>
      </c>
      <c r="AA17" s="558">
        <v>0</v>
      </c>
      <c r="AB17" s="563">
        <f t="shared" si="12"/>
        <v>6</v>
      </c>
      <c r="AC17" s="558">
        <v>2</v>
      </c>
      <c r="AD17" s="558">
        <v>0.5</v>
      </c>
      <c r="AE17" s="558">
        <v>0</v>
      </c>
      <c r="AF17" s="563">
        <f t="shared" si="13"/>
        <v>2.5</v>
      </c>
      <c r="AG17" s="564">
        <f t="shared" si="14"/>
        <v>17.5</v>
      </c>
      <c r="AH17" s="560">
        <f t="shared" si="15"/>
        <v>1</v>
      </c>
      <c r="AI17" s="561">
        <v>0</v>
      </c>
      <c r="AJ17" s="558">
        <f t="shared" si="19"/>
        <v>2</v>
      </c>
      <c r="AK17" s="558">
        <f t="shared" si="19"/>
        <v>2</v>
      </c>
      <c r="AL17" s="558">
        <f t="shared" si="19"/>
        <v>1</v>
      </c>
      <c r="AM17" s="558">
        <f t="shared" si="19"/>
        <v>2</v>
      </c>
      <c r="AN17" s="558">
        <f t="shared" si="19"/>
        <v>9</v>
      </c>
      <c r="AO17" s="558">
        <f t="shared" si="19"/>
        <v>1.5</v>
      </c>
      <c r="AP17" s="558">
        <f t="shared" si="19"/>
        <v>1.5</v>
      </c>
      <c r="AQ17" s="558">
        <f t="shared" si="19"/>
        <v>0</v>
      </c>
      <c r="AR17" s="558">
        <f t="shared" si="19"/>
        <v>6</v>
      </c>
      <c r="AS17" s="558">
        <f t="shared" si="19"/>
        <v>2</v>
      </c>
      <c r="AT17" s="558">
        <f t="shared" si="19"/>
        <v>0.5</v>
      </c>
      <c r="AU17" s="558"/>
      <c r="AV17" s="558">
        <f t="shared" si="20"/>
        <v>2.5</v>
      </c>
      <c r="AW17" s="565">
        <f t="shared" si="18"/>
        <v>1</v>
      </c>
      <c r="AX17" s="532"/>
      <c r="AY17" s="532"/>
      <c r="AZ17" s="532"/>
      <c r="BA17" s="532"/>
      <c r="BB17" s="532"/>
      <c r="BC17" s="532"/>
      <c r="BD17" s="532"/>
    </row>
    <row r="18" spans="1:56" ht="16">
      <c r="A18" s="586" t="s">
        <v>394</v>
      </c>
      <c r="B18" s="595"/>
      <c r="C18" s="557">
        <f t="shared" si="6"/>
        <v>0</v>
      </c>
      <c r="D18" s="558"/>
      <c r="E18" s="558"/>
      <c r="F18" s="558"/>
      <c r="G18" s="558"/>
      <c r="H18" s="558"/>
      <c r="I18" s="559">
        <f t="shared" si="7"/>
        <v>0</v>
      </c>
      <c r="J18" s="558"/>
      <c r="K18" s="558"/>
      <c r="L18" s="558"/>
      <c r="M18" s="559">
        <f t="shared" si="8"/>
        <v>0</v>
      </c>
      <c r="N18" s="558"/>
      <c r="O18" s="558"/>
      <c r="P18" s="558"/>
      <c r="Q18" s="559">
        <f t="shared" si="9"/>
        <v>0</v>
      </c>
      <c r="R18" s="560">
        <f t="shared" si="10"/>
        <v>0</v>
      </c>
      <c r="S18" s="561">
        <v>3</v>
      </c>
      <c r="T18" s="558">
        <v>3</v>
      </c>
      <c r="U18" s="558">
        <v>3</v>
      </c>
      <c r="V18" s="558">
        <v>2</v>
      </c>
      <c r="W18" s="558">
        <v>3</v>
      </c>
      <c r="X18" s="562">
        <f t="shared" si="11"/>
        <v>14</v>
      </c>
      <c r="Y18" s="558">
        <v>3</v>
      </c>
      <c r="Z18" s="558">
        <v>4</v>
      </c>
      <c r="AA18" s="558">
        <v>0</v>
      </c>
      <c r="AB18" s="563">
        <f t="shared" si="12"/>
        <v>14</v>
      </c>
      <c r="AC18" s="558">
        <v>4</v>
      </c>
      <c r="AD18" s="558">
        <v>4</v>
      </c>
      <c r="AE18" s="558">
        <v>2</v>
      </c>
      <c r="AF18" s="563">
        <f t="shared" si="13"/>
        <v>10</v>
      </c>
      <c r="AG18" s="564">
        <f t="shared" si="14"/>
        <v>38</v>
      </c>
      <c r="AH18" s="560">
        <f t="shared" si="15"/>
        <v>3</v>
      </c>
      <c r="AI18" s="561">
        <f t="shared" ref="AI18:AT33" si="21">(S18-D18)</f>
        <v>3</v>
      </c>
      <c r="AJ18" s="558">
        <f t="shared" si="21"/>
        <v>3</v>
      </c>
      <c r="AK18" s="558">
        <f t="shared" si="21"/>
        <v>3</v>
      </c>
      <c r="AL18" s="558">
        <f t="shared" si="21"/>
        <v>2</v>
      </c>
      <c r="AM18" s="558">
        <f t="shared" si="21"/>
        <v>3</v>
      </c>
      <c r="AN18" s="558">
        <f t="shared" si="21"/>
        <v>14</v>
      </c>
      <c r="AO18" s="558">
        <f t="shared" si="21"/>
        <v>3</v>
      </c>
      <c r="AP18" s="558">
        <f t="shared" si="21"/>
        <v>4</v>
      </c>
      <c r="AQ18" s="558">
        <f t="shared" si="21"/>
        <v>0</v>
      </c>
      <c r="AR18" s="558">
        <f t="shared" si="21"/>
        <v>14</v>
      </c>
      <c r="AS18" s="558">
        <f t="shared" si="21"/>
        <v>4</v>
      </c>
      <c r="AT18" s="558">
        <f t="shared" si="21"/>
        <v>4</v>
      </c>
      <c r="AU18" s="558"/>
      <c r="AV18" s="558">
        <f t="shared" si="20"/>
        <v>10</v>
      </c>
      <c r="AW18" s="565">
        <f t="shared" si="18"/>
        <v>3</v>
      </c>
      <c r="AX18" s="532"/>
      <c r="AY18" s="532"/>
      <c r="AZ18" s="532"/>
      <c r="BA18" s="532"/>
      <c r="BB18" s="532"/>
      <c r="BC18" s="532"/>
      <c r="BD18" s="532"/>
    </row>
    <row r="19" spans="1:56" ht="16">
      <c r="A19" s="586" t="s">
        <v>395</v>
      </c>
      <c r="B19" s="595"/>
      <c r="C19" s="557">
        <f t="shared" si="6"/>
        <v>0</v>
      </c>
      <c r="D19" s="558"/>
      <c r="E19" s="558"/>
      <c r="F19" s="558"/>
      <c r="G19" s="558"/>
      <c r="H19" s="558"/>
      <c r="I19" s="559">
        <f t="shared" si="7"/>
        <v>0</v>
      </c>
      <c r="J19" s="558"/>
      <c r="K19" s="558"/>
      <c r="L19" s="558"/>
      <c r="M19" s="559">
        <f t="shared" si="8"/>
        <v>0</v>
      </c>
      <c r="N19" s="558"/>
      <c r="O19" s="558"/>
      <c r="P19" s="558"/>
      <c r="Q19" s="559">
        <f t="shared" si="9"/>
        <v>0</v>
      </c>
      <c r="R19" s="560">
        <f t="shared" si="10"/>
        <v>0</v>
      </c>
      <c r="S19" s="561">
        <v>3</v>
      </c>
      <c r="T19" s="558">
        <v>2</v>
      </c>
      <c r="U19" s="558">
        <v>3</v>
      </c>
      <c r="V19" s="558">
        <v>2</v>
      </c>
      <c r="W19" s="558">
        <v>3</v>
      </c>
      <c r="X19" s="562">
        <f t="shared" si="11"/>
        <v>13</v>
      </c>
      <c r="Y19" s="558">
        <v>3</v>
      </c>
      <c r="Z19" s="558">
        <v>2.5</v>
      </c>
      <c r="AA19" s="558">
        <v>0</v>
      </c>
      <c r="AB19" s="563">
        <f t="shared" si="12"/>
        <v>11</v>
      </c>
      <c r="AC19" s="558">
        <v>1.5</v>
      </c>
      <c r="AD19" s="558">
        <v>1</v>
      </c>
      <c r="AE19" s="558">
        <v>2.5</v>
      </c>
      <c r="AF19" s="563">
        <f t="shared" si="13"/>
        <v>5</v>
      </c>
      <c r="AG19" s="564">
        <f t="shared" si="14"/>
        <v>29</v>
      </c>
      <c r="AH19" s="560">
        <f t="shared" si="15"/>
        <v>2</v>
      </c>
      <c r="AI19" s="561">
        <f t="shared" si="21"/>
        <v>3</v>
      </c>
      <c r="AJ19" s="558">
        <f t="shared" si="21"/>
        <v>2</v>
      </c>
      <c r="AK19" s="558">
        <f t="shared" si="21"/>
        <v>3</v>
      </c>
      <c r="AL19" s="558">
        <f t="shared" si="21"/>
        <v>2</v>
      </c>
      <c r="AM19" s="558">
        <f t="shared" si="21"/>
        <v>3</v>
      </c>
      <c r="AN19" s="558">
        <f t="shared" si="21"/>
        <v>13</v>
      </c>
      <c r="AO19" s="558">
        <f t="shared" si="21"/>
        <v>3</v>
      </c>
      <c r="AP19" s="558">
        <f t="shared" si="21"/>
        <v>2.5</v>
      </c>
      <c r="AQ19" s="558">
        <f t="shared" si="21"/>
        <v>0</v>
      </c>
      <c r="AR19" s="558">
        <f t="shared" si="21"/>
        <v>11</v>
      </c>
      <c r="AS19" s="558">
        <f t="shared" si="21"/>
        <v>1.5</v>
      </c>
      <c r="AT19" s="558">
        <f t="shared" si="21"/>
        <v>1</v>
      </c>
      <c r="AU19" s="558"/>
      <c r="AV19" s="558">
        <f t="shared" si="20"/>
        <v>5</v>
      </c>
      <c r="AW19" s="565">
        <f t="shared" si="18"/>
        <v>2</v>
      </c>
      <c r="AX19" s="532"/>
      <c r="AY19" s="532"/>
      <c r="AZ19" s="532"/>
      <c r="BA19" s="532"/>
      <c r="BB19" s="532"/>
      <c r="BC19" s="532"/>
      <c r="BD19" s="532"/>
    </row>
    <row r="20" spans="1:56" ht="16">
      <c r="A20" s="586" t="s">
        <v>396</v>
      </c>
      <c r="B20" s="595"/>
      <c r="C20" s="557">
        <f t="shared" si="6"/>
        <v>0</v>
      </c>
      <c r="D20" s="558"/>
      <c r="E20" s="558"/>
      <c r="F20" s="558"/>
      <c r="G20" s="558"/>
      <c r="H20" s="558"/>
      <c r="I20" s="559">
        <f t="shared" si="7"/>
        <v>0</v>
      </c>
      <c r="J20" s="558"/>
      <c r="K20" s="558"/>
      <c r="L20" s="558"/>
      <c r="M20" s="559">
        <f t="shared" si="8"/>
        <v>0</v>
      </c>
      <c r="N20" s="558"/>
      <c r="O20" s="558"/>
      <c r="P20" s="558"/>
      <c r="Q20" s="559">
        <f t="shared" si="9"/>
        <v>0</v>
      </c>
      <c r="R20" s="560">
        <f t="shared" si="10"/>
        <v>0</v>
      </c>
      <c r="S20" s="561">
        <v>3</v>
      </c>
      <c r="T20" s="558">
        <v>1</v>
      </c>
      <c r="U20" s="558">
        <v>2.5</v>
      </c>
      <c r="V20" s="558">
        <v>3.5</v>
      </c>
      <c r="W20" s="558">
        <v>3</v>
      </c>
      <c r="X20" s="562">
        <f t="shared" si="11"/>
        <v>13</v>
      </c>
      <c r="Y20" s="558">
        <v>2</v>
      </c>
      <c r="Z20" s="558">
        <v>3</v>
      </c>
      <c r="AA20" s="558">
        <v>0</v>
      </c>
      <c r="AB20" s="563">
        <f t="shared" si="12"/>
        <v>10</v>
      </c>
      <c r="AC20" s="558">
        <v>1.5</v>
      </c>
      <c r="AD20" s="558">
        <v>1.5</v>
      </c>
      <c r="AE20" s="558">
        <v>2</v>
      </c>
      <c r="AF20" s="563">
        <f t="shared" si="13"/>
        <v>5</v>
      </c>
      <c r="AG20" s="564">
        <f t="shared" si="14"/>
        <v>28</v>
      </c>
      <c r="AH20" s="560">
        <f t="shared" si="15"/>
        <v>2</v>
      </c>
      <c r="AI20" s="561">
        <f t="shared" si="21"/>
        <v>3</v>
      </c>
      <c r="AJ20" s="558">
        <f t="shared" si="21"/>
        <v>1</v>
      </c>
      <c r="AK20" s="558">
        <f t="shared" si="21"/>
        <v>2.5</v>
      </c>
      <c r="AL20" s="558">
        <f t="shared" si="21"/>
        <v>3.5</v>
      </c>
      <c r="AM20" s="558">
        <f t="shared" si="21"/>
        <v>3</v>
      </c>
      <c r="AN20" s="558">
        <f t="shared" si="21"/>
        <v>13</v>
      </c>
      <c r="AO20" s="558">
        <f t="shared" si="21"/>
        <v>2</v>
      </c>
      <c r="AP20" s="558">
        <f t="shared" si="21"/>
        <v>3</v>
      </c>
      <c r="AQ20" s="558">
        <f t="shared" si="21"/>
        <v>0</v>
      </c>
      <c r="AR20" s="558">
        <f t="shared" si="21"/>
        <v>10</v>
      </c>
      <c r="AS20" s="558">
        <f t="shared" si="21"/>
        <v>1.5</v>
      </c>
      <c r="AT20" s="558">
        <f t="shared" si="21"/>
        <v>1.5</v>
      </c>
      <c r="AU20" s="558"/>
      <c r="AV20" s="558">
        <f t="shared" si="20"/>
        <v>5</v>
      </c>
      <c r="AW20" s="565">
        <f t="shared" si="18"/>
        <v>2</v>
      </c>
      <c r="AX20" s="532"/>
      <c r="AY20" s="532"/>
      <c r="AZ20" s="532"/>
      <c r="BA20" s="532"/>
      <c r="BB20" s="532"/>
      <c r="BC20" s="532"/>
      <c r="BD20" s="532"/>
    </row>
    <row r="21" spans="1:56" ht="16">
      <c r="A21" s="586" t="s">
        <v>397</v>
      </c>
      <c r="B21" s="595"/>
      <c r="C21" s="557">
        <f t="shared" si="6"/>
        <v>0</v>
      </c>
      <c r="D21" s="558"/>
      <c r="E21" s="558"/>
      <c r="F21" s="558"/>
      <c r="G21" s="558"/>
      <c r="H21" s="558"/>
      <c r="I21" s="559">
        <f t="shared" si="7"/>
        <v>0</v>
      </c>
      <c r="J21" s="558"/>
      <c r="K21" s="558"/>
      <c r="L21" s="558"/>
      <c r="M21" s="559">
        <f t="shared" si="8"/>
        <v>0</v>
      </c>
      <c r="N21" s="558"/>
      <c r="O21" s="558"/>
      <c r="P21" s="558"/>
      <c r="Q21" s="559">
        <f t="shared" si="9"/>
        <v>0</v>
      </c>
      <c r="R21" s="560">
        <f t="shared" si="10"/>
        <v>0</v>
      </c>
      <c r="S21" s="561">
        <v>3</v>
      </c>
      <c r="T21" s="558">
        <v>3</v>
      </c>
      <c r="U21" s="558">
        <v>2.5</v>
      </c>
      <c r="V21" s="558">
        <v>3</v>
      </c>
      <c r="W21" s="558">
        <v>2.5</v>
      </c>
      <c r="X21" s="562">
        <f t="shared" si="11"/>
        <v>14</v>
      </c>
      <c r="Y21" s="558">
        <v>3</v>
      </c>
      <c r="Z21" s="558">
        <v>3</v>
      </c>
      <c r="AA21" s="558">
        <v>0</v>
      </c>
      <c r="AB21" s="563">
        <f t="shared" si="12"/>
        <v>12</v>
      </c>
      <c r="AC21" s="558">
        <v>2</v>
      </c>
      <c r="AD21" s="558">
        <v>2</v>
      </c>
      <c r="AE21" s="558">
        <v>2</v>
      </c>
      <c r="AF21" s="563">
        <f t="shared" si="13"/>
        <v>6</v>
      </c>
      <c r="AG21" s="564">
        <f t="shared" si="14"/>
        <v>32</v>
      </c>
      <c r="AH21" s="560">
        <f t="shared" si="15"/>
        <v>2</v>
      </c>
      <c r="AI21" s="561">
        <f t="shared" si="21"/>
        <v>3</v>
      </c>
      <c r="AJ21" s="558">
        <f t="shared" si="21"/>
        <v>3</v>
      </c>
      <c r="AK21" s="558">
        <f t="shared" si="21"/>
        <v>2.5</v>
      </c>
      <c r="AL21" s="558">
        <f t="shared" si="21"/>
        <v>3</v>
      </c>
      <c r="AM21" s="558">
        <f t="shared" si="21"/>
        <v>2.5</v>
      </c>
      <c r="AN21" s="558">
        <f t="shared" si="21"/>
        <v>14</v>
      </c>
      <c r="AO21" s="558">
        <f t="shared" si="21"/>
        <v>3</v>
      </c>
      <c r="AP21" s="558">
        <f t="shared" si="21"/>
        <v>3</v>
      </c>
      <c r="AQ21" s="558">
        <f t="shared" si="21"/>
        <v>0</v>
      </c>
      <c r="AR21" s="558">
        <f t="shared" si="21"/>
        <v>12</v>
      </c>
      <c r="AS21" s="558">
        <f t="shared" si="21"/>
        <v>2</v>
      </c>
      <c r="AT21" s="558">
        <f t="shared" si="21"/>
        <v>2</v>
      </c>
      <c r="AU21" s="558"/>
      <c r="AV21" s="558">
        <f t="shared" si="20"/>
        <v>6</v>
      </c>
      <c r="AW21" s="565">
        <f t="shared" si="18"/>
        <v>2</v>
      </c>
      <c r="AX21" s="532"/>
      <c r="AY21" s="532"/>
      <c r="AZ21" s="532"/>
      <c r="BA21" s="532"/>
      <c r="BB21" s="532"/>
      <c r="BC21" s="532"/>
      <c r="BD21" s="532"/>
    </row>
    <row r="22" spans="1:56" ht="16">
      <c r="A22" s="587" t="s">
        <v>398</v>
      </c>
      <c r="B22" s="595"/>
      <c r="C22" s="557">
        <f t="shared" si="6"/>
        <v>0</v>
      </c>
      <c r="D22" s="558"/>
      <c r="E22" s="558"/>
      <c r="F22" s="558"/>
      <c r="G22" s="558"/>
      <c r="H22" s="558"/>
      <c r="I22" s="559">
        <f t="shared" si="7"/>
        <v>0</v>
      </c>
      <c r="J22" s="558"/>
      <c r="K22" s="558"/>
      <c r="L22" s="558"/>
      <c r="M22" s="559">
        <f t="shared" si="8"/>
        <v>0</v>
      </c>
      <c r="N22" s="558"/>
      <c r="O22" s="558"/>
      <c r="P22" s="558"/>
      <c r="Q22" s="559">
        <f t="shared" si="9"/>
        <v>0</v>
      </c>
      <c r="R22" s="560">
        <f t="shared" si="10"/>
        <v>0</v>
      </c>
      <c r="S22" s="561">
        <v>3</v>
      </c>
      <c r="T22" s="558">
        <v>3</v>
      </c>
      <c r="U22" s="558">
        <v>2</v>
      </c>
      <c r="V22" s="558">
        <v>1</v>
      </c>
      <c r="W22" s="558">
        <v>3</v>
      </c>
      <c r="X22" s="562">
        <f t="shared" si="11"/>
        <v>12</v>
      </c>
      <c r="Y22" s="558">
        <v>2</v>
      </c>
      <c r="Z22" s="558">
        <v>2</v>
      </c>
      <c r="AA22" s="558">
        <v>0</v>
      </c>
      <c r="AB22" s="563">
        <f t="shared" si="12"/>
        <v>8</v>
      </c>
      <c r="AC22" s="558">
        <v>2.5</v>
      </c>
      <c r="AD22" s="558">
        <v>2.5</v>
      </c>
      <c r="AE22" s="558">
        <v>2</v>
      </c>
      <c r="AF22" s="563">
        <f t="shared" si="13"/>
        <v>7</v>
      </c>
      <c r="AG22" s="564">
        <f t="shared" si="14"/>
        <v>27</v>
      </c>
      <c r="AH22" s="560">
        <f t="shared" si="15"/>
        <v>2</v>
      </c>
      <c r="AI22" s="561">
        <f t="shared" si="21"/>
        <v>3</v>
      </c>
      <c r="AJ22" s="558">
        <f t="shared" si="21"/>
        <v>3</v>
      </c>
      <c r="AK22" s="558">
        <f t="shared" si="21"/>
        <v>2</v>
      </c>
      <c r="AL22" s="558">
        <f t="shared" si="21"/>
        <v>1</v>
      </c>
      <c r="AM22" s="558">
        <f t="shared" si="21"/>
        <v>3</v>
      </c>
      <c r="AN22" s="558">
        <f t="shared" si="21"/>
        <v>12</v>
      </c>
      <c r="AO22" s="558">
        <f t="shared" si="21"/>
        <v>2</v>
      </c>
      <c r="AP22" s="558">
        <f t="shared" si="21"/>
        <v>2</v>
      </c>
      <c r="AQ22" s="558">
        <f t="shared" si="21"/>
        <v>0</v>
      </c>
      <c r="AR22" s="558">
        <f t="shared" si="21"/>
        <v>8</v>
      </c>
      <c r="AS22" s="558">
        <f t="shared" si="21"/>
        <v>2.5</v>
      </c>
      <c r="AT22" s="558">
        <f t="shared" si="21"/>
        <v>2.5</v>
      </c>
      <c r="AU22" s="558"/>
      <c r="AV22" s="558">
        <f t="shared" si="20"/>
        <v>7</v>
      </c>
      <c r="AW22" s="565">
        <f t="shared" si="18"/>
        <v>2</v>
      </c>
      <c r="AX22" s="532"/>
      <c r="AY22" s="532"/>
      <c r="AZ22" s="532"/>
      <c r="BA22" s="532"/>
      <c r="BB22" s="532"/>
      <c r="BC22" s="532"/>
      <c r="BD22" s="532"/>
    </row>
    <row r="23" spans="1:56" ht="16">
      <c r="A23" s="587" t="s">
        <v>399</v>
      </c>
      <c r="B23" s="595"/>
      <c r="C23" s="557">
        <f t="shared" si="6"/>
        <v>0</v>
      </c>
      <c r="D23" s="558"/>
      <c r="E23" s="558"/>
      <c r="F23" s="558"/>
      <c r="G23" s="558"/>
      <c r="H23" s="558"/>
      <c r="I23" s="559">
        <f t="shared" si="7"/>
        <v>0</v>
      </c>
      <c r="J23" s="558"/>
      <c r="K23" s="558"/>
      <c r="L23" s="558"/>
      <c r="M23" s="559">
        <f t="shared" si="8"/>
        <v>0</v>
      </c>
      <c r="N23" s="558"/>
      <c r="O23" s="558"/>
      <c r="P23" s="558"/>
      <c r="Q23" s="559">
        <f t="shared" si="9"/>
        <v>0</v>
      </c>
      <c r="R23" s="560">
        <f t="shared" si="10"/>
        <v>0</v>
      </c>
      <c r="S23" s="561">
        <v>2</v>
      </c>
      <c r="T23" s="558">
        <v>3</v>
      </c>
      <c r="U23" s="558">
        <v>2</v>
      </c>
      <c r="V23" s="558">
        <v>2</v>
      </c>
      <c r="W23" s="558">
        <v>2</v>
      </c>
      <c r="X23" s="562">
        <f t="shared" si="11"/>
        <v>11</v>
      </c>
      <c r="Y23" s="558">
        <v>2</v>
      </c>
      <c r="Z23" s="558">
        <v>2</v>
      </c>
      <c r="AA23" s="558">
        <v>0</v>
      </c>
      <c r="AB23" s="563">
        <f t="shared" si="12"/>
        <v>8</v>
      </c>
      <c r="AC23" s="558">
        <v>1</v>
      </c>
      <c r="AD23" s="558">
        <v>2</v>
      </c>
      <c r="AE23" s="558">
        <v>2</v>
      </c>
      <c r="AF23" s="563">
        <f t="shared" si="13"/>
        <v>5</v>
      </c>
      <c r="AG23" s="564">
        <f t="shared" si="14"/>
        <v>24</v>
      </c>
      <c r="AH23" s="560">
        <f t="shared" si="15"/>
        <v>2</v>
      </c>
      <c r="AI23" s="561">
        <f t="shared" si="21"/>
        <v>2</v>
      </c>
      <c r="AJ23" s="558">
        <f t="shared" si="21"/>
        <v>3</v>
      </c>
      <c r="AK23" s="558">
        <f t="shared" si="21"/>
        <v>2</v>
      </c>
      <c r="AL23" s="558">
        <f t="shared" si="21"/>
        <v>2</v>
      </c>
      <c r="AM23" s="558">
        <f t="shared" si="21"/>
        <v>2</v>
      </c>
      <c r="AN23" s="558">
        <f t="shared" si="21"/>
        <v>11</v>
      </c>
      <c r="AO23" s="558">
        <f t="shared" si="21"/>
        <v>2</v>
      </c>
      <c r="AP23" s="558">
        <f t="shared" si="21"/>
        <v>2</v>
      </c>
      <c r="AQ23" s="558">
        <f t="shared" si="21"/>
        <v>0</v>
      </c>
      <c r="AR23" s="558">
        <f t="shared" si="21"/>
        <v>8</v>
      </c>
      <c r="AS23" s="558">
        <f t="shared" si="21"/>
        <v>1</v>
      </c>
      <c r="AT23" s="558">
        <f t="shared" si="21"/>
        <v>2</v>
      </c>
      <c r="AU23" s="558"/>
      <c r="AV23" s="558">
        <f t="shared" si="20"/>
        <v>5</v>
      </c>
      <c r="AW23" s="565">
        <f t="shared" si="18"/>
        <v>2</v>
      </c>
      <c r="AX23" s="532"/>
      <c r="AY23" s="532"/>
      <c r="AZ23" s="532"/>
      <c r="BA23" s="532"/>
      <c r="BB23" s="532"/>
      <c r="BC23" s="532"/>
      <c r="BD23" s="532"/>
    </row>
    <row r="24" spans="1:56" ht="16">
      <c r="A24" s="587" t="s">
        <v>400</v>
      </c>
      <c r="B24" s="566"/>
      <c r="C24" s="557">
        <f t="shared" si="6"/>
        <v>0</v>
      </c>
      <c r="D24" s="558"/>
      <c r="E24" s="558"/>
      <c r="F24" s="558"/>
      <c r="G24" s="558"/>
      <c r="H24" s="558"/>
      <c r="I24" s="559">
        <f t="shared" si="7"/>
        <v>0</v>
      </c>
      <c r="J24" s="558"/>
      <c r="K24" s="558"/>
      <c r="L24" s="558"/>
      <c r="M24" s="559">
        <f t="shared" si="8"/>
        <v>0</v>
      </c>
      <c r="N24" s="558"/>
      <c r="O24" s="558"/>
      <c r="P24" s="558"/>
      <c r="Q24" s="559">
        <f t="shared" si="9"/>
        <v>0</v>
      </c>
      <c r="R24" s="560">
        <f t="shared" si="10"/>
        <v>0</v>
      </c>
      <c r="S24" s="561"/>
      <c r="T24" s="558"/>
      <c r="U24" s="558"/>
      <c r="V24" s="558"/>
      <c r="W24" s="558"/>
      <c r="X24" s="562">
        <f t="shared" si="11"/>
        <v>0</v>
      </c>
      <c r="Y24" s="558"/>
      <c r="Z24" s="558"/>
      <c r="AA24" s="558">
        <v>0</v>
      </c>
      <c r="AB24" s="563">
        <f t="shared" si="12"/>
        <v>0</v>
      </c>
      <c r="AC24" s="558"/>
      <c r="AD24" s="558"/>
      <c r="AE24" s="558"/>
      <c r="AF24" s="563">
        <f t="shared" si="13"/>
        <v>0</v>
      </c>
      <c r="AG24" s="564">
        <f t="shared" si="14"/>
        <v>0</v>
      </c>
      <c r="AH24" s="560">
        <f t="shared" si="15"/>
        <v>0</v>
      </c>
      <c r="AI24" s="561">
        <f t="shared" si="21"/>
        <v>0</v>
      </c>
      <c r="AJ24" s="558">
        <f t="shared" si="21"/>
        <v>0</v>
      </c>
      <c r="AK24" s="558">
        <f t="shared" si="21"/>
        <v>0</v>
      </c>
      <c r="AL24" s="558">
        <f t="shared" si="21"/>
        <v>0</v>
      </c>
      <c r="AM24" s="558">
        <f t="shared" si="21"/>
        <v>0</v>
      </c>
      <c r="AN24" s="558">
        <f t="shared" si="21"/>
        <v>0</v>
      </c>
      <c r="AO24" s="558">
        <f t="shared" si="21"/>
        <v>0</v>
      </c>
      <c r="AP24" s="558">
        <f t="shared" si="21"/>
        <v>0</v>
      </c>
      <c r="AQ24" s="558">
        <f t="shared" si="21"/>
        <v>0</v>
      </c>
      <c r="AR24" s="558">
        <f t="shared" si="21"/>
        <v>0</v>
      </c>
      <c r="AS24" s="558">
        <f t="shared" si="21"/>
        <v>0</v>
      </c>
      <c r="AT24" s="558">
        <f t="shared" si="21"/>
        <v>0</v>
      </c>
      <c r="AU24" s="558"/>
      <c r="AV24" s="558">
        <f t="shared" si="20"/>
        <v>0</v>
      </c>
      <c r="AW24" s="565">
        <f t="shared" si="18"/>
        <v>0</v>
      </c>
      <c r="AX24" s="532"/>
      <c r="AY24" s="532"/>
      <c r="AZ24" s="532"/>
      <c r="BA24" s="532"/>
      <c r="BB24" s="532"/>
      <c r="BC24" s="532"/>
      <c r="BD24" s="532"/>
    </row>
    <row r="25" spans="1:56" ht="14">
      <c r="A25" s="566"/>
      <c r="B25" s="566"/>
      <c r="C25" s="557">
        <f t="shared" si="6"/>
        <v>0</v>
      </c>
      <c r="D25" s="558"/>
      <c r="E25" s="558"/>
      <c r="F25" s="558"/>
      <c r="G25" s="558"/>
      <c r="H25" s="558"/>
      <c r="I25" s="559">
        <f t="shared" si="7"/>
        <v>0</v>
      </c>
      <c r="J25" s="558"/>
      <c r="K25" s="558"/>
      <c r="L25" s="558"/>
      <c r="M25" s="559">
        <f t="shared" si="8"/>
        <v>0</v>
      </c>
      <c r="N25" s="558"/>
      <c r="O25" s="558"/>
      <c r="P25" s="558"/>
      <c r="Q25" s="559">
        <f t="shared" si="9"/>
        <v>0</v>
      </c>
      <c r="R25" s="560">
        <f t="shared" si="10"/>
        <v>0</v>
      </c>
      <c r="S25" s="561"/>
      <c r="T25" s="558"/>
      <c r="U25" s="558"/>
      <c r="V25" s="558"/>
      <c r="W25" s="558"/>
      <c r="X25" s="562">
        <f t="shared" si="11"/>
        <v>0</v>
      </c>
      <c r="Y25" s="558"/>
      <c r="Z25" s="558"/>
      <c r="AA25" s="558">
        <v>0</v>
      </c>
      <c r="AB25" s="563">
        <f t="shared" si="12"/>
        <v>0</v>
      </c>
      <c r="AC25" s="558"/>
      <c r="AD25" s="558"/>
      <c r="AE25" s="558"/>
      <c r="AF25" s="563">
        <f t="shared" si="13"/>
        <v>0</v>
      </c>
      <c r="AG25" s="564">
        <f t="shared" si="14"/>
        <v>0</v>
      </c>
      <c r="AH25" s="560">
        <f t="shared" si="15"/>
        <v>0</v>
      </c>
      <c r="AI25" s="561">
        <f t="shared" si="21"/>
        <v>0</v>
      </c>
      <c r="AJ25" s="558">
        <f t="shared" si="21"/>
        <v>0</v>
      </c>
      <c r="AK25" s="558">
        <f t="shared" si="21"/>
        <v>0</v>
      </c>
      <c r="AL25" s="558">
        <f t="shared" si="21"/>
        <v>0</v>
      </c>
      <c r="AM25" s="558">
        <f t="shared" si="21"/>
        <v>0</v>
      </c>
      <c r="AN25" s="558">
        <f t="shared" si="21"/>
        <v>0</v>
      </c>
      <c r="AO25" s="558">
        <f t="shared" si="21"/>
        <v>0</v>
      </c>
      <c r="AP25" s="558">
        <f t="shared" si="21"/>
        <v>0</v>
      </c>
      <c r="AQ25" s="558">
        <f t="shared" si="21"/>
        <v>0</v>
      </c>
      <c r="AR25" s="558">
        <f t="shared" si="21"/>
        <v>0</v>
      </c>
      <c r="AS25" s="558">
        <f t="shared" si="21"/>
        <v>0</v>
      </c>
      <c r="AT25" s="558">
        <f t="shared" si="21"/>
        <v>0</v>
      </c>
      <c r="AU25" s="558"/>
      <c r="AV25" s="558">
        <f t="shared" si="20"/>
        <v>0</v>
      </c>
      <c r="AW25" s="565">
        <f t="shared" si="18"/>
        <v>0</v>
      </c>
      <c r="AX25" s="532"/>
      <c r="AY25" s="532"/>
      <c r="AZ25" s="532"/>
      <c r="BA25" s="532"/>
      <c r="BB25" s="532"/>
      <c r="BC25" s="532"/>
      <c r="BD25" s="532"/>
    </row>
    <row r="26" spans="1:56" ht="14">
      <c r="A26" s="566"/>
      <c r="B26" s="566"/>
      <c r="C26" s="557">
        <f t="shared" si="6"/>
        <v>0</v>
      </c>
      <c r="D26" s="558"/>
      <c r="E26" s="558"/>
      <c r="F26" s="558"/>
      <c r="G26" s="558"/>
      <c r="H26" s="558"/>
      <c r="I26" s="559">
        <f t="shared" si="7"/>
        <v>0</v>
      </c>
      <c r="J26" s="558"/>
      <c r="K26" s="558"/>
      <c r="L26" s="558"/>
      <c r="M26" s="559">
        <f t="shared" si="8"/>
        <v>0</v>
      </c>
      <c r="N26" s="558"/>
      <c r="O26" s="558"/>
      <c r="P26" s="558"/>
      <c r="Q26" s="559">
        <f t="shared" si="9"/>
        <v>0</v>
      </c>
      <c r="R26" s="560">
        <f t="shared" si="10"/>
        <v>0</v>
      </c>
      <c r="S26" s="561"/>
      <c r="T26" s="558"/>
      <c r="U26" s="558"/>
      <c r="V26" s="558"/>
      <c r="W26" s="558"/>
      <c r="X26" s="562">
        <f t="shared" si="11"/>
        <v>0</v>
      </c>
      <c r="Y26" s="558"/>
      <c r="Z26" s="558"/>
      <c r="AA26" s="558"/>
      <c r="AB26" s="563">
        <f t="shared" si="12"/>
        <v>0</v>
      </c>
      <c r="AC26" s="558"/>
      <c r="AD26" s="558"/>
      <c r="AE26" s="558"/>
      <c r="AF26" s="563">
        <f t="shared" si="13"/>
        <v>0</v>
      </c>
      <c r="AG26" s="564">
        <f t="shared" si="14"/>
        <v>0</v>
      </c>
      <c r="AH26" s="560">
        <f t="shared" si="15"/>
        <v>0</v>
      </c>
      <c r="AI26" s="561">
        <f t="shared" si="21"/>
        <v>0</v>
      </c>
      <c r="AJ26" s="558">
        <f t="shared" si="21"/>
        <v>0</v>
      </c>
      <c r="AK26" s="558">
        <f t="shared" si="21"/>
        <v>0</v>
      </c>
      <c r="AL26" s="558">
        <f t="shared" si="21"/>
        <v>0</v>
      </c>
      <c r="AM26" s="558">
        <f t="shared" si="21"/>
        <v>0</v>
      </c>
      <c r="AN26" s="558">
        <f t="shared" si="21"/>
        <v>0</v>
      </c>
      <c r="AO26" s="558">
        <f t="shared" si="21"/>
        <v>0</v>
      </c>
      <c r="AP26" s="558">
        <f t="shared" si="21"/>
        <v>0</v>
      </c>
      <c r="AQ26" s="558">
        <f t="shared" si="21"/>
        <v>0</v>
      </c>
      <c r="AR26" s="558">
        <f t="shared" si="21"/>
        <v>0</v>
      </c>
      <c r="AS26" s="558">
        <f t="shared" si="21"/>
        <v>0</v>
      </c>
      <c r="AT26" s="558">
        <f t="shared" si="21"/>
        <v>0</v>
      </c>
      <c r="AU26" s="558"/>
      <c r="AV26" s="558">
        <f t="shared" si="20"/>
        <v>0</v>
      </c>
      <c r="AW26" s="565">
        <f t="shared" si="18"/>
        <v>0</v>
      </c>
      <c r="AX26" s="532"/>
      <c r="AY26" s="532"/>
      <c r="AZ26" s="532"/>
      <c r="BA26" s="532"/>
      <c r="BB26" s="532"/>
      <c r="BC26" s="532"/>
      <c r="BD26" s="532"/>
    </row>
    <row r="27" spans="1:56" ht="14">
      <c r="A27" s="566"/>
      <c r="B27" s="566"/>
      <c r="C27" s="557">
        <f t="shared" si="6"/>
        <v>0</v>
      </c>
      <c r="D27" s="558"/>
      <c r="E27" s="558"/>
      <c r="F27" s="558"/>
      <c r="G27" s="558"/>
      <c r="H27" s="558"/>
      <c r="I27" s="559">
        <f t="shared" si="7"/>
        <v>0</v>
      </c>
      <c r="J27" s="558"/>
      <c r="K27" s="558"/>
      <c r="L27" s="558"/>
      <c r="M27" s="559">
        <f t="shared" si="8"/>
        <v>0</v>
      </c>
      <c r="N27" s="558"/>
      <c r="O27" s="558"/>
      <c r="P27" s="558"/>
      <c r="Q27" s="559">
        <f t="shared" si="9"/>
        <v>0</v>
      </c>
      <c r="R27" s="560">
        <f t="shared" si="10"/>
        <v>0</v>
      </c>
      <c r="S27" s="561"/>
      <c r="T27" s="558"/>
      <c r="U27" s="558"/>
      <c r="V27" s="558"/>
      <c r="W27" s="558"/>
      <c r="X27" s="562">
        <f t="shared" si="11"/>
        <v>0</v>
      </c>
      <c r="Y27" s="558"/>
      <c r="Z27" s="558"/>
      <c r="AA27" s="558"/>
      <c r="AB27" s="563">
        <f t="shared" si="12"/>
        <v>0</v>
      </c>
      <c r="AC27" s="558"/>
      <c r="AD27" s="558"/>
      <c r="AE27" s="558"/>
      <c r="AF27" s="563">
        <f t="shared" si="13"/>
        <v>0</v>
      </c>
      <c r="AG27" s="564">
        <f t="shared" si="14"/>
        <v>0</v>
      </c>
      <c r="AH27" s="560">
        <f t="shared" si="15"/>
        <v>0</v>
      </c>
      <c r="AI27" s="561">
        <f t="shared" si="21"/>
        <v>0</v>
      </c>
      <c r="AJ27" s="558">
        <f t="shared" si="21"/>
        <v>0</v>
      </c>
      <c r="AK27" s="558">
        <f t="shared" si="21"/>
        <v>0</v>
      </c>
      <c r="AL27" s="558">
        <f t="shared" si="21"/>
        <v>0</v>
      </c>
      <c r="AM27" s="558">
        <f t="shared" si="21"/>
        <v>0</v>
      </c>
      <c r="AN27" s="558">
        <f t="shared" si="21"/>
        <v>0</v>
      </c>
      <c r="AO27" s="558">
        <f t="shared" si="21"/>
        <v>0</v>
      </c>
      <c r="AP27" s="558">
        <f t="shared" si="21"/>
        <v>0</v>
      </c>
      <c r="AQ27" s="558">
        <f t="shared" si="21"/>
        <v>0</v>
      </c>
      <c r="AR27" s="558">
        <f t="shared" si="21"/>
        <v>0</v>
      </c>
      <c r="AS27" s="558">
        <f t="shared" si="21"/>
        <v>0</v>
      </c>
      <c r="AT27" s="558">
        <f t="shared" si="21"/>
        <v>0</v>
      </c>
      <c r="AU27" s="558"/>
      <c r="AV27" s="558">
        <f t="shared" si="20"/>
        <v>0</v>
      </c>
      <c r="AW27" s="565">
        <f t="shared" si="18"/>
        <v>0</v>
      </c>
      <c r="AX27" s="532"/>
      <c r="AY27" s="532"/>
      <c r="AZ27" s="532"/>
      <c r="BA27" s="532"/>
      <c r="BB27" s="532"/>
      <c r="BC27" s="532"/>
      <c r="BD27" s="532"/>
    </row>
    <row r="28" spans="1:56" ht="14">
      <c r="A28" s="566"/>
      <c r="B28" s="566"/>
      <c r="C28" s="557">
        <f t="shared" si="6"/>
        <v>0</v>
      </c>
      <c r="D28" s="558"/>
      <c r="E28" s="558"/>
      <c r="F28" s="558"/>
      <c r="G28" s="558"/>
      <c r="H28" s="558"/>
      <c r="I28" s="559">
        <f t="shared" si="7"/>
        <v>0</v>
      </c>
      <c r="J28" s="558"/>
      <c r="K28" s="558"/>
      <c r="L28" s="558"/>
      <c r="M28" s="559">
        <f t="shared" si="8"/>
        <v>0</v>
      </c>
      <c r="N28" s="558"/>
      <c r="O28" s="558"/>
      <c r="P28" s="558"/>
      <c r="Q28" s="559">
        <f t="shared" ref="Q28:Q34" si="22">SUM(N28:O28)</f>
        <v>0</v>
      </c>
      <c r="R28" s="560">
        <f t="shared" si="10"/>
        <v>0</v>
      </c>
      <c r="S28" s="561"/>
      <c r="T28" s="558"/>
      <c r="U28" s="558"/>
      <c r="V28" s="558"/>
      <c r="W28" s="558"/>
      <c r="X28" s="562">
        <f t="shared" si="11"/>
        <v>0</v>
      </c>
      <c r="Y28" s="558"/>
      <c r="Z28" s="558"/>
      <c r="AA28" s="558"/>
      <c r="AB28" s="563">
        <f t="shared" si="12"/>
        <v>0</v>
      </c>
      <c r="AC28" s="558"/>
      <c r="AD28" s="558"/>
      <c r="AE28" s="558"/>
      <c r="AF28" s="563">
        <f t="shared" si="13"/>
        <v>0</v>
      </c>
      <c r="AG28" s="564">
        <f t="shared" si="14"/>
        <v>0</v>
      </c>
      <c r="AH28" s="560">
        <f t="shared" si="15"/>
        <v>0</v>
      </c>
      <c r="AI28" s="561">
        <f t="shared" si="21"/>
        <v>0</v>
      </c>
      <c r="AJ28" s="558">
        <f t="shared" si="21"/>
        <v>0</v>
      </c>
      <c r="AK28" s="558">
        <f t="shared" si="21"/>
        <v>0</v>
      </c>
      <c r="AL28" s="558">
        <f t="shared" si="21"/>
        <v>0</v>
      </c>
      <c r="AM28" s="558">
        <f t="shared" si="21"/>
        <v>0</v>
      </c>
      <c r="AN28" s="558">
        <f t="shared" si="21"/>
        <v>0</v>
      </c>
      <c r="AO28" s="558">
        <f t="shared" si="21"/>
        <v>0</v>
      </c>
      <c r="AP28" s="558">
        <f t="shared" si="21"/>
        <v>0</v>
      </c>
      <c r="AQ28" s="558">
        <f t="shared" si="21"/>
        <v>0</v>
      </c>
      <c r="AR28" s="558">
        <f t="shared" si="21"/>
        <v>0</v>
      </c>
      <c r="AS28" s="558">
        <f t="shared" si="21"/>
        <v>0</v>
      </c>
      <c r="AT28" s="558">
        <f t="shared" si="21"/>
        <v>0</v>
      </c>
      <c r="AU28" s="558"/>
      <c r="AV28" s="558">
        <f t="shared" si="20"/>
        <v>0</v>
      </c>
      <c r="AW28" s="565">
        <f t="shared" si="18"/>
        <v>0</v>
      </c>
      <c r="AX28" s="532"/>
      <c r="AY28" s="532"/>
      <c r="AZ28" s="532"/>
      <c r="BA28" s="532"/>
      <c r="BB28" s="532"/>
      <c r="BC28" s="532"/>
      <c r="BD28" s="532"/>
    </row>
    <row r="29" spans="1:56" ht="14">
      <c r="A29" s="566"/>
      <c r="B29" s="566"/>
      <c r="C29" s="557">
        <f t="shared" si="6"/>
        <v>0</v>
      </c>
      <c r="D29" s="558"/>
      <c r="E29" s="558"/>
      <c r="F29" s="558"/>
      <c r="G29" s="558"/>
      <c r="H29" s="558"/>
      <c r="I29" s="559">
        <f t="shared" si="7"/>
        <v>0</v>
      </c>
      <c r="J29" s="558"/>
      <c r="K29" s="558"/>
      <c r="L29" s="558"/>
      <c r="M29" s="559">
        <f t="shared" si="8"/>
        <v>0</v>
      </c>
      <c r="N29" s="558"/>
      <c r="O29" s="558"/>
      <c r="P29" s="558"/>
      <c r="Q29" s="559">
        <f t="shared" si="22"/>
        <v>0</v>
      </c>
      <c r="R29" s="560">
        <f t="shared" si="10"/>
        <v>0</v>
      </c>
      <c r="S29" s="561"/>
      <c r="T29" s="558"/>
      <c r="U29" s="558"/>
      <c r="V29" s="558"/>
      <c r="W29" s="558"/>
      <c r="X29" s="562">
        <f t="shared" si="11"/>
        <v>0</v>
      </c>
      <c r="Y29" s="558"/>
      <c r="Z29" s="558"/>
      <c r="AA29" s="558"/>
      <c r="AB29" s="563">
        <f t="shared" si="12"/>
        <v>0</v>
      </c>
      <c r="AC29" s="558"/>
      <c r="AD29" s="558"/>
      <c r="AE29" s="558"/>
      <c r="AF29" s="563">
        <f t="shared" si="13"/>
        <v>0</v>
      </c>
      <c r="AG29" s="564">
        <f t="shared" si="14"/>
        <v>0</v>
      </c>
      <c r="AH29" s="560">
        <f t="shared" si="15"/>
        <v>0</v>
      </c>
      <c r="AI29" s="561">
        <f t="shared" si="21"/>
        <v>0</v>
      </c>
      <c r="AJ29" s="558">
        <f t="shared" si="21"/>
        <v>0</v>
      </c>
      <c r="AK29" s="558">
        <f t="shared" si="21"/>
        <v>0</v>
      </c>
      <c r="AL29" s="558">
        <f t="shared" si="21"/>
        <v>0</v>
      </c>
      <c r="AM29" s="558">
        <f t="shared" si="21"/>
        <v>0</v>
      </c>
      <c r="AN29" s="558">
        <f t="shared" si="21"/>
        <v>0</v>
      </c>
      <c r="AO29" s="558">
        <f t="shared" si="21"/>
        <v>0</v>
      </c>
      <c r="AP29" s="558">
        <f t="shared" si="21"/>
        <v>0</v>
      </c>
      <c r="AQ29" s="558">
        <f t="shared" si="21"/>
        <v>0</v>
      </c>
      <c r="AR29" s="558">
        <f t="shared" si="21"/>
        <v>0</v>
      </c>
      <c r="AS29" s="558">
        <f t="shared" si="21"/>
        <v>0</v>
      </c>
      <c r="AT29" s="558">
        <f t="shared" si="21"/>
        <v>0</v>
      </c>
      <c r="AU29" s="558"/>
      <c r="AV29" s="558">
        <f t="shared" si="20"/>
        <v>0</v>
      </c>
      <c r="AW29" s="565">
        <f t="shared" si="18"/>
        <v>0</v>
      </c>
      <c r="AX29" s="532"/>
      <c r="AY29" s="532"/>
      <c r="AZ29" s="532"/>
      <c r="BA29" s="532"/>
      <c r="BB29" s="532"/>
      <c r="BC29" s="532"/>
      <c r="BD29" s="532"/>
    </row>
    <row r="30" spans="1:56" ht="14">
      <c r="A30" s="566"/>
      <c r="B30" s="566"/>
      <c r="C30" s="557">
        <f t="shared" si="6"/>
        <v>0</v>
      </c>
      <c r="D30" s="558"/>
      <c r="E30" s="558"/>
      <c r="F30" s="558"/>
      <c r="G30" s="558"/>
      <c r="H30" s="558"/>
      <c r="I30" s="559">
        <f t="shared" si="7"/>
        <v>0</v>
      </c>
      <c r="J30" s="558"/>
      <c r="K30" s="558"/>
      <c r="L30" s="558"/>
      <c r="M30" s="559">
        <f t="shared" si="8"/>
        <v>0</v>
      </c>
      <c r="N30" s="558"/>
      <c r="O30" s="558"/>
      <c r="P30" s="558"/>
      <c r="Q30" s="559">
        <f t="shared" si="22"/>
        <v>0</v>
      </c>
      <c r="R30" s="560">
        <f t="shared" si="10"/>
        <v>0</v>
      </c>
      <c r="S30" s="561"/>
      <c r="T30" s="558"/>
      <c r="U30" s="558"/>
      <c r="V30" s="558"/>
      <c r="W30" s="558"/>
      <c r="X30" s="562">
        <f t="shared" si="11"/>
        <v>0</v>
      </c>
      <c r="Y30" s="558"/>
      <c r="Z30" s="558"/>
      <c r="AA30" s="558"/>
      <c r="AB30" s="563">
        <f t="shared" si="12"/>
        <v>0</v>
      </c>
      <c r="AC30" s="558"/>
      <c r="AD30" s="558"/>
      <c r="AE30" s="558"/>
      <c r="AF30" s="563">
        <f t="shared" si="13"/>
        <v>0</v>
      </c>
      <c r="AG30" s="564">
        <f t="shared" si="14"/>
        <v>0</v>
      </c>
      <c r="AH30" s="560">
        <f t="shared" si="15"/>
        <v>0</v>
      </c>
      <c r="AI30" s="561">
        <f t="shared" si="21"/>
        <v>0</v>
      </c>
      <c r="AJ30" s="558">
        <f t="shared" si="21"/>
        <v>0</v>
      </c>
      <c r="AK30" s="558">
        <f t="shared" si="21"/>
        <v>0</v>
      </c>
      <c r="AL30" s="558">
        <f t="shared" si="21"/>
        <v>0</v>
      </c>
      <c r="AM30" s="558">
        <f t="shared" si="21"/>
        <v>0</v>
      </c>
      <c r="AN30" s="558">
        <f t="shared" si="21"/>
        <v>0</v>
      </c>
      <c r="AO30" s="558">
        <f t="shared" si="21"/>
        <v>0</v>
      </c>
      <c r="AP30" s="558">
        <f t="shared" si="21"/>
        <v>0</v>
      </c>
      <c r="AQ30" s="558">
        <f t="shared" si="21"/>
        <v>0</v>
      </c>
      <c r="AR30" s="558">
        <f t="shared" si="21"/>
        <v>0</v>
      </c>
      <c r="AS30" s="558">
        <f t="shared" si="21"/>
        <v>0</v>
      </c>
      <c r="AT30" s="558">
        <f t="shared" si="21"/>
        <v>0</v>
      </c>
      <c r="AU30" s="558"/>
      <c r="AV30" s="558">
        <f t="shared" si="20"/>
        <v>0</v>
      </c>
      <c r="AW30" s="565">
        <f t="shared" si="18"/>
        <v>0</v>
      </c>
      <c r="AX30" s="532"/>
      <c r="AY30" s="532"/>
      <c r="AZ30" s="532"/>
      <c r="BA30" s="532"/>
      <c r="BB30" s="532"/>
      <c r="BC30" s="532"/>
      <c r="BD30" s="532"/>
    </row>
    <row r="31" spans="1:56" ht="14">
      <c r="A31" s="566"/>
      <c r="B31" s="566"/>
      <c r="C31" s="557">
        <f t="shared" si="6"/>
        <v>0</v>
      </c>
      <c r="D31" s="558"/>
      <c r="E31" s="558"/>
      <c r="F31" s="558"/>
      <c r="G31" s="558"/>
      <c r="H31" s="558"/>
      <c r="I31" s="559">
        <f t="shared" si="7"/>
        <v>0</v>
      </c>
      <c r="J31" s="558"/>
      <c r="K31" s="558"/>
      <c r="L31" s="558"/>
      <c r="M31" s="559">
        <f t="shared" si="8"/>
        <v>0</v>
      </c>
      <c r="N31" s="558"/>
      <c r="O31" s="558"/>
      <c r="P31" s="558"/>
      <c r="Q31" s="559">
        <f t="shared" si="22"/>
        <v>0</v>
      </c>
      <c r="R31" s="560">
        <f t="shared" si="10"/>
        <v>0</v>
      </c>
      <c r="S31" s="561"/>
      <c r="T31" s="558"/>
      <c r="U31" s="558"/>
      <c r="V31" s="558"/>
      <c r="W31" s="558"/>
      <c r="X31" s="562">
        <f t="shared" si="11"/>
        <v>0</v>
      </c>
      <c r="Y31" s="558"/>
      <c r="Z31" s="558"/>
      <c r="AA31" s="558"/>
      <c r="AB31" s="563">
        <f t="shared" si="12"/>
        <v>0</v>
      </c>
      <c r="AC31" s="558"/>
      <c r="AD31" s="558"/>
      <c r="AE31" s="558"/>
      <c r="AF31" s="563"/>
      <c r="AG31" s="564">
        <f t="shared" si="14"/>
        <v>0</v>
      </c>
      <c r="AH31" s="560">
        <f t="shared" si="15"/>
        <v>0</v>
      </c>
      <c r="AI31" s="561">
        <f t="shared" si="21"/>
        <v>0</v>
      </c>
      <c r="AJ31" s="558">
        <f t="shared" si="21"/>
        <v>0</v>
      </c>
      <c r="AK31" s="558">
        <f t="shared" si="21"/>
        <v>0</v>
      </c>
      <c r="AL31" s="558">
        <f t="shared" si="21"/>
        <v>0</v>
      </c>
      <c r="AM31" s="558">
        <f t="shared" si="21"/>
        <v>0</v>
      </c>
      <c r="AN31" s="558">
        <f t="shared" si="21"/>
        <v>0</v>
      </c>
      <c r="AO31" s="558">
        <f t="shared" si="21"/>
        <v>0</v>
      </c>
      <c r="AP31" s="558">
        <f t="shared" si="21"/>
        <v>0</v>
      </c>
      <c r="AQ31" s="558">
        <f t="shared" si="21"/>
        <v>0</v>
      </c>
      <c r="AR31" s="558">
        <f t="shared" si="21"/>
        <v>0</v>
      </c>
      <c r="AS31" s="558">
        <f t="shared" si="21"/>
        <v>0</v>
      </c>
      <c r="AT31" s="558">
        <f t="shared" si="21"/>
        <v>0</v>
      </c>
      <c r="AU31" s="558"/>
      <c r="AV31" s="558">
        <f t="shared" si="20"/>
        <v>0</v>
      </c>
      <c r="AW31" s="565">
        <f t="shared" si="18"/>
        <v>0</v>
      </c>
      <c r="AX31" s="532"/>
      <c r="AY31" s="532"/>
      <c r="AZ31" s="532"/>
      <c r="BA31" s="532"/>
      <c r="BB31" s="532"/>
      <c r="BC31" s="532"/>
      <c r="BD31" s="532"/>
    </row>
    <row r="32" spans="1:56" ht="14">
      <c r="A32" s="566"/>
      <c r="B32" s="566"/>
      <c r="C32" s="557">
        <f t="shared" si="6"/>
        <v>0</v>
      </c>
      <c r="D32" s="558"/>
      <c r="E32" s="558"/>
      <c r="F32" s="558"/>
      <c r="G32" s="558"/>
      <c r="H32" s="558"/>
      <c r="I32" s="559">
        <f t="shared" si="7"/>
        <v>0</v>
      </c>
      <c r="J32" s="558"/>
      <c r="K32" s="558"/>
      <c r="L32" s="558"/>
      <c r="M32" s="559">
        <f t="shared" si="8"/>
        <v>0</v>
      </c>
      <c r="N32" s="558"/>
      <c r="O32" s="558"/>
      <c r="P32" s="558"/>
      <c r="Q32" s="559">
        <f t="shared" si="22"/>
        <v>0</v>
      </c>
      <c r="R32" s="560">
        <f t="shared" si="10"/>
        <v>0</v>
      </c>
      <c r="S32" s="561"/>
      <c r="T32" s="558"/>
      <c r="U32" s="558"/>
      <c r="V32" s="558"/>
      <c r="W32" s="558"/>
      <c r="X32" s="562"/>
      <c r="Y32" s="558"/>
      <c r="Z32" s="558"/>
      <c r="AA32" s="558"/>
      <c r="AB32" s="563">
        <f t="shared" si="12"/>
        <v>0</v>
      </c>
      <c r="AC32" s="558"/>
      <c r="AD32" s="558"/>
      <c r="AE32" s="558"/>
      <c r="AF32" s="563"/>
      <c r="AG32" s="564">
        <f t="shared" si="14"/>
        <v>0</v>
      </c>
      <c r="AH32" s="560">
        <f t="shared" si="15"/>
        <v>0</v>
      </c>
      <c r="AI32" s="561">
        <f t="shared" si="21"/>
        <v>0</v>
      </c>
      <c r="AJ32" s="558">
        <f t="shared" si="21"/>
        <v>0</v>
      </c>
      <c r="AK32" s="558">
        <f t="shared" si="21"/>
        <v>0</v>
      </c>
      <c r="AL32" s="558">
        <f t="shared" si="21"/>
        <v>0</v>
      </c>
      <c r="AM32" s="558">
        <f t="shared" si="21"/>
        <v>0</v>
      </c>
      <c r="AN32" s="558">
        <f t="shared" si="21"/>
        <v>0</v>
      </c>
      <c r="AO32" s="558">
        <f t="shared" si="21"/>
        <v>0</v>
      </c>
      <c r="AP32" s="558">
        <f t="shared" si="21"/>
        <v>0</v>
      </c>
      <c r="AQ32" s="558">
        <f t="shared" si="21"/>
        <v>0</v>
      </c>
      <c r="AR32" s="558">
        <f t="shared" si="21"/>
        <v>0</v>
      </c>
      <c r="AS32" s="558">
        <f t="shared" si="21"/>
        <v>0</v>
      </c>
      <c r="AT32" s="558">
        <f t="shared" si="21"/>
        <v>0</v>
      </c>
      <c r="AU32" s="558"/>
      <c r="AV32" s="558">
        <f t="shared" si="20"/>
        <v>0</v>
      </c>
      <c r="AW32" s="565">
        <f t="shared" si="18"/>
        <v>0</v>
      </c>
      <c r="AX32" s="532"/>
      <c r="AY32" s="532"/>
      <c r="AZ32" s="532"/>
      <c r="BA32" s="532"/>
      <c r="BB32" s="532"/>
      <c r="BC32" s="532"/>
      <c r="BD32" s="532"/>
    </row>
    <row r="33" spans="1:56" ht="14">
      <c r="A33" s="566"/>
      <c r="B33" s="566"/>
      <c r="C33" s="557">
        <f t="shared" si="6"/>
        <v>0</v>
      </c>
      <c r="D33" s="558"/>
      <c r="E33" s="558"/>
      <c r="F33" s="558"/>
      <c r="G33" s="558"/>
      <c r="H33" s="558"/>
      <c r="I33" s="559">
        <f t="shared" si="7"/>
        <v>0</v>
      </c>
      <c r="J33" s="558"/>
      <c r="K33" s="558"/>
      <c r="L33" s="558"/>
      <c r="M33" s="559">
        <f t="shared" si="8"/>
        <v>0</v>
      </c>
      <c r="N33" s="558"/>
      <c r="O33" s="558"/>
      <c r="P33" s="558"/>
      <c r="Q33" s="559">
        <f t="shared" si="22"/>
        <v>0</v>
      </c>
      <c r="R33" s="560"/>
      <c r="S33" s="561"/>
      <c r="T33" s="558"/>
      <c r="U33" s="558"/>
      <c r="V33" s="558"/>
      <c r="W33" s="558"/>
      <c r="X33" s="562"/>
      <c r="Y33" s="558"/>
      <c r="Z33" s="558"/>
      <c r="AA33" s="558"/>
      <c r="AB33" s="563">
        <f t="shared" si="12"/>
        <v>0</v>
      </c>
      <c r="AC33" s="558"/>
      <c r="AD33" s="558"/>
      <c r="AE33" s="558"/>
      <c r="AF33" s="563"/>
      <c r="AG33" s="564">
        <f t="shared" si="14"/>
        <v>0</v>
      </c>
      <c r="AH33" s="560">
        <f t="shared" si="15"/>
        <v>0</v>
      </c>
      <c r="AI33" s="561">
        <f t="shared" si="21"/>
        <v>0</v>
      </c>
      <c r="AJ33" s="558">
        <f t="shared" si="21"/>
        <v>0</v>
      </c>
      <c r="AK33" s="558">
        <f t="shared" si="21"/>
        <v>0</v>
      </c>
      <c r="AL33" s="558">
        <f t="shared" si="21"/>
        <v>0</v>
      </c>
      <c r="AM33" s="558">
        <f t="shared" si="21"/>
        <v>0</v>
      </c>
      <c r="AN33" s="558">
        <f t="shared" si="21"/>
        <v>0</v>
      </c>
      <c r="AO33" s="558">
        <f t="shared" si="21"/>
        <v>0</v>
      </c>
      <c r="AP33" s="558">
        <f t="shared" si="21"/>
        <v>0</v>
      </c>
      <c r="AQ33" s="558">
        <f t="shared" si="21"/>
        <v>0</v>
      </c>
      <c r="AR33" s="558">
        <f t="shared" si="21"/>
        <v>0</v>
      </c>
      <c r="AS33" s="558">
        <f t="shared" si="21"/>
        <v>0</v>
      </c>
      <c r="AT33" s="558">
        <f t="shared" si="21"/>
        <v>0</v>
      </c>
      <c r="AU33" s="558"/>
      <c r="AV33" s="558">
        <f t="shared" si="20"/>
        <v>0</v>
      </c>
      <c r="AW33" s="565">
        <f t="shared" si="18"/>
        <v>0</v>
      </c>
      <c r="AX33" s="532"/>
      <c r="AY33" s="532"/>
      <c r="AZ33" s="532"/>
      <c r="BA33" s="532"/>
      <c r="BB33" s="532"/>
      <c r="BC33" s="532"/>
      <c r="BD33" s="532"/>
    </row>
    <row r="34" spans="1:56" ht="14">
      <c r="A34" s="566"/>
      <c r="B34" s="566"/>
      <c r="C34" s="557">
        <f t="shared" si="6"/>
        <v>0</v>
      </c>
      <c r="D34" s="558"/>
      <c r="E34" s="558"/>
      <c r="F34" s="558"/>
      <c r="G34" s="558"/>
      <c r="H34" s="558"/>
      <c r="I34" s="559"/>
      <c r="J34" s="558"/>
      <c r="K34" s="558"/>
      <c r="L34" s="558"/>
      <c r="M34" s="559">
        <f t="shared" si="8"/>
        <v>0</v>
      </c>
      <c r="N34" s="558"/>
      <c r="O34" s="558"/>
      <c r="P34" s="558"/>
      <c r="Q34" s="559">
        <f t="shared" si="22"/>
        <v>0</v>
      </c>
      <c r="R34" s="560"/>
      <c r="S34" s="561"/>
      <c r="T34" s="558"/>
      <c r="U34" s="558"/>
      <c r="V34" s="558"/>
      <c r="W34" s="558"/>
      <c r="X34" s="562"/>
      <c r="Y34" s="558"/>
      <c r="Z34" s="558"/>
      <c r="AA34" s="558"/>
      <c r="AB34" s="563">
        <f t="shared" si="12"/>
        <v>0</v>
      </c>
      <c r="AC34" s="558"/>
      <c r="AD34" s="558"/>
      <c r="AE34" s="558"/>
      <c r="AF34" s="563"/>
      <c r="AG34" s="564">
        <f t="shared" si="14"/>
        <v>0</v>
      </c>
      <c r="AH34" s="560">
        <f t="shared" si="15"/>
        <v>0</v>
      </c>
      <c r="AI34" s="561">
        <f t="shared" ref="AI34:AT49" si="23">(S34-D34)</f>
        <v>0</v>
      </c>
      <c r="AJ34" s="558">
        <f t="shared" si="23"/>
        <v>0</v>
      </c>
      <c r="AK34" s="558">
        <f t="shared" si="23"/>
        <v>0</v>
      </c>
      <c r="AL34" s="558">
        <f t="shared" si="23"/>
        <v>0</v>
      </c>
      <c r="AM34" s="558">
        <f t="shared" si="23"/>
        <v>0</v>
      </c>
      <c r="AN34" s="558">
        <f t="shared" si="23"/>
        <v>0</v>
      </c>
      <c r="AO34" s="558">
        <f t="shared" si="23"/>
        <v>0</v>
      </c>
      <c r="AP34" s="558">
        <f t="shared" si="23"/>
        <v>0</v>
      </c>
      <c r="AQ34" s="558">
        <f t="shared" si="23"/>
        <v>0</v>
      </c>
      <c r="AR34" s="558">
        <f t="shared" si="23"/>
        <v>0</v>
      </c>
      <c r="AS34" s="558">
        <f t="shared" si="23"/>
        <v>0</v>
      </c>
      <c r="AT34" s="558">
        <f t="shared" si="23"/>
        <v>0</v>
      </c>
      <c r="AU34" s="558"/>
      <c r="AV34" s="558">
        <f t="shared" si="20"/>
        <v>0</v>
      </c>
      <c r="AW34" s="565">
        <f t="shared" si="18"/>
        <v>0</v>
      </c>
      <c r="AX34" s="532"/>
      <c r="AY34" s="532"/>
      <c r="AZ34" s="532"/>
      <c r="BA34" s="532"/>
      <c r="BB34" s="532"/>
      <c r="BC34" s="532"/>
      <c r="BD34" s="532"/>
    </row>
    <row r="35" spans="1:56" ht="14">
      <c r="A35" s="566"/>
      <c r="B35" s="566"/>
      <c r="C35" s="557">
        <f t="shared" si="6"/>
        <v>0</v>
      </c>
      <c r="D35" s="558"/>
      <c r="E35" s="558"/>
      <c r="F35" s="558"/>
      <c r="G35" s="558"/>
      <c r="H35" s="558"/>
      <c r="I35" s="559"/>
      <c r="J35" s="558"/>
      <c r="K35" s="558"/>
      <c r="L35" s="558"/>
      <c r="M35" s="559"/>
      <c r="N35" s="558"/>
      <c r="O35" s="558"/>
      <c r="P35" s="558"/>
      <c r="Q35" s="559"/>
      <c r="R35" s="560"/>
      <c r="S35" s="561"/>
      <c r="T35" s="558"/>
      <c r="U35" s="558"/>
      <c r="V35" s="558"/>
      <c r="W35" s="558"/>
      <c r="X35" s="562"/>
      <c r="Y35" s="558"/>
      <c r="Z35" s="558"/>
      <c r="AA35" s="558"/>
      <c r="AB35" s="563"/>
      <c r="AC35" s="558"/>
      <c r="AD35" s="558"/>
      <c r="AE35" s="558"/>
      <c r="AF35" s="563"/>
      <c r="AG35" s="564"/>
      <c r="AH35" s="560">
        <f t="shared" si="15"/>
        <v>0</v>
      </c>
      <c r="AI35" s="561">
        <f t="shared" si="23"/>
        <v>0</v>
      </c>
      <c r="AJ35" s="558">
        <f t="shared" si="23"/>
        <v>0</v>
      </c>
      <c r="AK35" s="558">
        <f t="shared" si="23"/>
        <v>0</v>
      </c>
      <c r="AL35" s="558">
        <f t="shared" si="23"/>
        <v>0</v>
      </c>
      <c r="AM35" s="558">
        <f t="shared" si="23"/>
        <v>0</v>
      </c>
      <c r="AN35" s="558">
        <f t="shared" si="23"/>
        <v>0</v>
      </c>
      <c r="AO35" s="558">
        <f t="shared" si="23"/>
        <v>0</v>
      </c>
      <c r="AP35" s="558">
        <f t="shared" si="23"/>
        <v>0</v>
      </c>
      <c r="AQ35" s="558">
        <f t="shared" si="23"/>
        <v>0</v>
      </c>
      <c r="AR35" s="558">
        <f t="shared" si="23"/>
        <v>0</v>
      </c>
      <c r="AS35" s="558">
        <f t="shared" si="23"/>
        <v>0</v>
      </c>
      <c r="AT35" s="558">
        <f t="shared" si="23"/>
        <v>0</v>
      </c>
      <c r="AU35" s="558"/>
      <c r="AV35" s="558">
        <f t="shared" si="20"/>
        <v>0</v>
      </c>
      <c r="AW35" s="565">
        <f t="shared" si="18"/>
        <v>0</v>
      </c>
      <c r="AX35" s="532"/>
      <c r="AY35" s="532"/>
      <c r="AZ35" s="532"/>
      <c r="BA35" s="532"/>
      <c r="BB35" s="532"/>
      <c r="BC35" s="532"/>
      <c r="BD35" s="532"/>
    </row>
    <row r="36" spans="1:56" ht="14">
      <c r="A36" s="566"/>
      <c r="B36" s="566"/>
      <c r="C36" s="557">
        <f t="shared" si="6"/>
        <v>0</v>
      </c>
      <c r="D36" s="558"/>
      <c r="E36" s="558"/>
      <c r="F36" s="558"/>
      <c r="G36" s="558"/>
      <c r="H36" s="558"/>
      <c r="I36" s="559"/>
      <c r="J36" s="558"/>
      <c r="K36" s="558"/>
      <c r="L36" s="558"/>
      <c r="M36" s="559"/>
      <c r="N36" s="558"/>
      <c r="O36" s="558"/>
      <c r="P36" s="558"/>
      <c r="Q36" s="559"/>
      <c r="R36" s="560"/>
      <c r="S36" s="561"/>
      <c r="T36" s="558"/>
      <c r="U36" s="558"/>
      <c r="V36" s="558"/>
      <c r="W36" s="558"/>
      <c r="X36" s="562"/>
      <c r="Y36" s="558"/>
      <c r="Z36" s="558"/>
      <c r="AA36" s="558"/>
      <c r="AB36" s="563"/>
      <c r="AC36" s="558"/>
      <c r="AD36" s="558"/>
      <c r="AE36" s="558"/>
      <c r="AF36" s="563"/>
      <c r="AG36" s="564"/>
      <c r="AH36" s="560">
        <f t="shared" si="15"/>
        <v>0</v>
      </c>
      <c r="AI36" s="561">
        <f t="shared" si="23"/>
        <v>0</v>
      </c>
      <c r="AJ36" s="558">
        <f t="shared" si="23"/>
        <v>0</v>
      </c>
      <c r="AK36" s="558">
        <f t="shared" si="23"/>
        <v>0</v>
      </c>
      <c r="AL36" s="558">
        <f t="shared" si="23"/>
        <v>0</v>
      </c>
      <c r="AM36" s="558">
        <f t="shared" si="23"/>
        <v>0</v>
      </c>
      <c r="AN36" s="558">
        <f t="shared" si="23"/>
        <v>0</v>
      </c>
      <c r="AO36" s="558">
        <f t="shared" si="23"/>
        <v>0</v>
      </c>
      <c r="AP36" s="558">
        <f t="shared" si="23"/>
        <v>0</v>
      </c>
      <c r="AQ36" s="558">
        <f t="shared" si="23"/>
        <v>0</v>
      </c>
      <c r="AR36" s="558">
        <f t="shared" si="23"/>
        <v>0</v>
      </c>
      <c r="AS36" s="558">
        <f t="shared" si="23"/>
        <v>0</v>
      </c>
      <c r="AT36" s="558">
        <f t="shared" si="23"/>
        <v>0</v>
      </c>
      <c r="AU36" s="558"/>
      <c r="AV36" s="558">
        <f t="shared" si="20"/>
        <v>0</v>
      </c>
      <c r="AW36" s="565">
        <f t="shared" si="18"/>
        <v>0</v>
      </c>
      <c r="AX36" s="532"/>
      <c r="AY36" s="532"/>
      <c r="AZ36" s="532"/>
      <c r="BA36" s="532"/>
      <c r="BB36" s="532"/>
      <c r="BC36" s="532"/>
      <c r="BD36" s="532"/>
    </row>
    <row r="37" spans="1:56" ht="14">
      <c r="A37" s="566"/>
      <c r="B37" s="566"/>
      <c r="C37" s="557">
        <f t="shared" si="6"/>
        <v>0</v>
      </c>
      <c r="D37" s="558"/>
      <c r="E37" s="558"/>
      <c r="F37" s="558"/>
      <c r="G37" s="558"/>
      <c r="H37" s="558"/>
      <c r="I37" s="559"/>
      <c r="J37" s="558"/>
      <c r="K37" s="558"/>
      <c r="L37" s="558"/>
      <c r="M37" s="559"/>
      <c r="N37" s="558"/>
      <c r="O37" s="558"/>
      <c r="P37" s="558"/>
      <c r="Q37" s="559"/>
      <c r="R37" s="560"/>
      <c r="S37" s="561"/>
      <c r="T37" s="558"/>
      <c r="U37" s="558"/>
      <c r="V37" s="558"/>
      <c r="W37" s="558"/>
      <c r="X37" s="562"/>
      <c r="Y37" s="558"/>
      <c r="Z37" s="558"/>
      <c r="AA37" s="558"/>
      <c r="AB37" s="563"/>
      <c r="AC37" s="558"/>
      <c r="AD37" s="558"/>
      <c r="AE37" s="558"/>
      <c r="AF37" s="563"/>
      <c r="AG37" s="564"/>
      <c r="AH37" s="560">
        <f t="shared" si="15"/>
        <v>0</v>
      </c>
      <c r="AI37" s="561">
        <f t="shared" si="23"/>
        <v>0</v>
      </c>
      <c r="AJ37" s="558">
        <f t="shared" si="23"/>
        <v>0</v>
      </c>
      <c r="AK37" s="558">
        <f t="shared" si="23"/>
        <v>0</v>
      </c>
      <c r="AL37" s="558">
        <f t="shared" si="23"/>
        <v>0</v>
      </c>
      <c r="AM37" s="558">
        <f t="shared" si="23"/>
        <v>0</v>
      </c>
      <c r="AN37" s="558">
        <f t="shared" si="23"/>
        <v>0</v>
      </c>
      <c r="AO37" s="558">
        <f t="shared" si="23"/>
        <v>0</v>
      </c>
      <c r="AP37" s="558">
        <f t="shared" si="23"/>
        <v>0</v>
      </c>
      <c r="AQ37" s="558">
        <f t="shared" si="23"/>
        <v>0</v>
      </c>
      <c r="AR37" s="558">
        <f t="shared" si="23"/>
        <v>0</v>
      </c>
      <c r="AS37" s="558">
        <f t="shared" si="23"/>
        <v>0</v>
      </c>
      <c r="AT37" s="558">
        <f t="shared" si="23"/>
        <v>0</v>
      </c>
      <c r="AU37" s="558"/>
      <c r="AV37" s="558">
        <f t="shared" si="20"/>
        <v>0</v>
      </c>
      <c r="AW37" s="565">
        <f t="shared" si="18"/>
        <v>0</v>
      </c>
      <c r="AX37" s="532"/>
      <c r="AY37" s="532"/>
      <c r="AZ37" s="532"/>
      <c r="BA37" s="532"/>
      <c r="BB37" s="532"/>
      <c r="BC37" s="532"/>
      <c r="BD37" s="532"/>
    </row>
    <row r="38" spans="1:56" ht="14">
      <c r="A38" s="566"/>
      <c r="B38" s="566"/>
      <c r="C38" s="557">
        <f t="shared" si="6"/>
        <v>0</v>
      </c>
      <c r="D38" s="558"/>
      <c r="E38" s="558"/>
      <c r="F38" s="558"/>
      <c r="G38" s="558"/>
      <c r="H38" s="558"/>
      <c r="I38" s="559"/>
      <c r="J38" s="558"/>
      <c r="K38" s="558"/>
      <c r="L38" s="558"/>
      <c r="M38" s="559"/>
      <c r="N38" s="558"/>
      <c r="O38" s="558"/>
      <c r="P38" s="558"/>
      <c r="Q38" s="559"/>
      <c r="R38" s="560"/>
      <c r="S38" s="561"/>
      <c r="T38" s="558"/>
      <c r="U38" s="558"/>
      <c r="V38" s="558"/>
      <c r="W38" s="558"/>
      <c r="X38" s="562"/>
      <c r="Y38" s="558"/>
      <c r="Z38" s="558"/>
      <c r="AA38" s="558"/>
      <c r="AB38" s="563"/>
      <c r="AC38" s="558"/>
      <c r="AD38" s="558"/>
      <c r="AE38" s="558"/>
      <c r="AF38" s="563"/>
      <c r="AG38" s="564"/>
      <c r="AH38" s="560">
        <f t="shared" si="15"/>
        <v>0</v>
      </c>
      <c r="AI38" s="561">
        <f t="shared" si="23"/>
        <v>0</v>
      </c>
      <c r="AJ38" s="558">
        <f t="shared" si="23"/>
        <v>0</v>
      </c>
      <c r="AK38" s="558">
        <f t="shared" si="23"/>
        <v>0</v>
      </c>
      <c r="AL38" s="558">
        <f t="shared" si="23"/>
        <v>0</v>
      </c>
      <c r="AM38" s="558">
        <f t="shared" si="23"/>
        <v>0</v>
      </c>
      <c r="AN38" s="558">
        <f t="shared" si="23"/>
        <v>0</v>
      </c>
      <c r="AO38" s="558">
        <f t="shared" si="23"/>
        <v>0</v>
      </c>
      <c r="AP38" s="558">
        <f t="shared" si="23"/>
        <v>0</v>
      </c>
      <c r="AQ38" s="558">
        <f t="shared" si="23"/>
        <v>0</v>
      </c>
      <c r="AR38" s="558">
        <f t="shared" si="23"/>
        <v>0</v>
      </c>
      <c r="AS38" s="558">
        <f t="shared" si="23"/>
        <v>0</v>
      </c>
      <c r="AT38" s="558">
        <f t="shared" si="23"/>
        <v>0</v>
      </c>
      <c r="AU38" s="558"/>
      <c r="AV38" s="558">
        <f t="shared" si="20"/>
        <v>0</v>
      </c>
      <c r="AW38" s="565">
        <f t="shared" si="18"/>
        <v>0</v>
      </c>
      <c r="AX38" s="532"/>
      <c r="AY38" s="532"/>
      <c r="AZ38" s="532"/>
      <c r="BA38" s="532"/>
      <c r="BB38" s="532"/>
      <c r="BC38" s="532"/>
      <c r="BD38" s="532"/>
    </row>
    <row r="39" spans="1:56" ht="14">
      <c r="A39" s="566"/>
      <c r="B39" s="566"/>
      <c r="C39" s="557">
        <f t="shared" si="6"/>
        <v>0</v>
      </c>
      <c r="D39" s="558"/>
      <c r="E39" s="558"/>
      <c r="F39" s="558"/>
      <c r="G39" s="558"/>
      <c r="H39" s="558"/>
      <c r="I39" s="559"/>
      <c r="J39" s="558"/>
      <c r="K39" s="558"/>
      <c r="L39" s="558"/>
      <c r="M39" s="559"/>
      <c r="N39" s="558"/>
      <c r="O39" s="558"/>
      <c r="P39" s="558"/>
      <c r="Q39" s="559"/>
      <c r="R39" s="560"/>
      <c r="S39" s="561"/>
      <c r="T39" s="558"/>
      <c r="U39" s="558"/>
      <c r="V39" s="558"/>
      <c r="W39" s="558"/>
      <c r="X39" s="562"/>
      <c r="Y39" s="558"/>
      <c r="Z39" s="558"/>
      <c r="AA39" s="558"/>
      <c r="AB39" s="563"/>
      <c r="AC39" s="558"/>
      <c r="AD39" s="558"/>
      <c r="AE39" s="558"/>
      <c r="AF39" s="563"/>
      <c r="AG39" s="564"/>
      <c r="AH39" s="560">
        <f t="shared" si="15"/>
        <v>0</v>
      </c>
      <c r="AI39" s="561">
        <f t="shared" si="23"/>
        <v>0</v>
      </c>
      <c r="AJ39" s="558">
        <f t="shared" si="23"/>
        <v>0</v>
      </c>
      <c r="AK39" s="558">
        <f t="shared" si="23"/>
        <v>0</v>
      </c>
      <c r="AL39" s="558">
        <f t="shared" si="23"/>
        <v>0</v>
      </c>
      <c r="AM39" s="558">
        <f t="shared" si="23"/>
        <v>0</v>
      </c>
      <c r="AN39" s="558">
        <f t="shared" si="23"/>
        <v>0</v>
      </c>
      <c r="AO39" s="558">
        <f t="shared" si="23"/>
        <v>0</v>
      </c>
      <c r="AP39" s="558">
        <f t="shared" si="23"/>
        <v>0</v>
      </c>
      <c r="AQ39" s="558">
        <f t="shared" si="23"/>
        <v>0</v>
      </c>
      <c r="AR39" s="558">
        <f t="shared" si="23"/>
        <v>0</v>
      </c>
      <c r="AS39" s="558">
        <f t="shared" si="23"/>
        <v>0</v>
      </c>
      <c r="AT39" s="558">
        <f t="shared" si="23"/>
        <v>0</v>
      </c>
      <c r="AU39" s="558"/>
      <c r="AV39" s="558">
        <f t="shared" si="20"/>
        <v>0</v>
      </c>
      <c r="AW39" s="565">
        <f t="shared" si="18"/>
        <v>0</v>
      </c>
      <c r="AX39" s="532"/>
      <c r="AY39" s="532"/>
      <c r="AZ39" s="532"/>
      <c r="BA39" s="532"/>
      <c r="BB39" s="532"/>
      <c r="BC39" s="532"/>
      <c r="BD39" s="532"/>
    </row>
    <row r="40" spans="1:56" ht="14">
      <c r="A40" s="566"/>
      <c r="B40" s="566"/>
      <c r="C40" s="557">
        <f t="shared" si="6"/>
        <v>0</v>
      </c>
      <c r="D40" s="558"/>
      <c r="E40" s="558"/>
      <c r="F40" s="558"/>
      <c r="G40" s="558"/>
      <c r="H40" s="558"/>
      <c r="I40" s="559"/>
      <c r="J40" s="558"/>
      <c r="K40" s="558"/>
      <c r="L40" s="558"/>
      <c r="M40" s="559"/>
      <c r="N40" s="558"/>
      <c r="O40" s="558"/>
      <c r="P40" s="558"/>
      <c r="Q40" s="559"/>
      <c r="R40" s="560"/>
      <c r="S40" s="561"/>
      <c r="T40" s="558"/>
      <c r="U40" s="558"/>
      <c r="V40" s="558"/>
      <c r="W40" s="558"/>
      <c r="X40" s="562"/>
      <c r="Y40" s="558"/>
      <c r="Z40" s="558"/>
      <c r="AA40" s="558"/>
      <c r="AB40" s="563"/>
      <c r="AC40" s="558"/>
      <c r="AD40" s="558"/>
      <c r="AE40" s="558"/>
      <c r="AF40" s="563"/>
      <c r="AG40" s="564"/>
      <c r="AH40" s="560">
        <f t="shared" si="15"/>
        <v>0</v>
      </c>
      <c r="AI40" s="561">
        <f t="shared" si="23"/>
        <v>0</v>
      </c>
      <c r="AJ40" s="558">
        <f t="shared" si="23"/>
        <v>0</v>
      </c>
      <c r="AK40" s="558">
        <f t="shared" si="23"/>
        <v>0</v>
      </c>
      <c r="AL40" s="558">
        <f t="shared" si="23"/>
        <v>0</v>
      </c>
      <c r="AM40" s="558">
        <f t="shared" si="23"/>
        <v>0</v>
      </c>
      <c r="AN40" s="558">
        <f t="shared" si="23"/>
        <v>0</v>
      </c>
      <c r="AO40" s="558">
        <f t="shared" si="23"/>
        <v>0</v>
      </c>
      <c r="AP40" s="558">
        <f t="shared" si="23"/>
        <v>0</v>
      </c>
      <c r="AQ40" s="558">
        <f t="shared" si="23"/>
        <v>0</v>
      </c>
      <c r="AR40" s="558">
        <f t="shared" si="23"/>
        <v>0</v>
      </c>
      <c r="AS40" s="558">
        <f t="shared" si="23"/>
        <v>0</v>
      </c>
      <c r="AT40" s="558">
        <f t="shared" si="23"/>
        <v>0</v>
      </c>
      <c r="AU40" s="558"/>
      <c r="AV40" s="558">
        <f t="shared" si="20"/>
        <v>0</v>
      </c>
      <c r="AW40" s="565">
        <f t="shared" si="18"/>
        <v>0</v>
      </c>
      <c r="AX40" s="532"/>
      <c r="AY40" s="532"/>
      <c r="AZ40" s="532"/>
      <c r="BA40" s="532"/>
      <c r="BB40" s="532"/>
      <c r="BC40" s="532"/>
      <c r="BD40" s="532"/>
    </row>
    <row r="41" spans="1:56" ht="14">
      <c r="A41" s="566"/>
      <c r="B41" s="566"/>
      <c r="C41" s="557">
        <f t="shared" si="6"/>
        <v>0</v>
      </c>
      <c r="D41" s="558"/>
      <c r="E41" s="558"/>
      <c r="F41" s="558"/>
      <c r="G41" s="558"/>
      <c r="H41" s="558"/>
      <c r="I41" s="559"/>
      <c r="J41" s="558"/>
      <c r="K41" s="558"/>
      <c r="L41" s="558"/>
      <c r="M41" s="559"/>
      <c r="N41" s="558"/>
      <c r="O41" s="558"/>
      <c r="P41" s="558"/>
      <c r="Q41" s="559"/>
      <c r="R41" s="560"/>
      <c r="S41" s="561"/>
      <c r="T41" s="558"/>
      <c r="U41" s="558"/>
      <c r="V41" s="558"/>
      <c r="W41" s="558"/>
      <c r="X41" s="562"/>
      <c r="Y41" s="558"/>
      <c r="Z41" s="558"/>
      <c r="AA41" s="558"/>
      <c r="AB41" s="563"/>
      <c r="AC41" s="558"/>
      <c r="AD41" s="558"/>
      <c r="AE41" s="558"/>
      <c r="AF41" s="563"/>
      <c r="AG41" s="564"/>
      <c r="AH41" s="560">
        <f t="shared" si="15"/>
        <v>0</v>
      </c>
      <c r="AI41" s="561">
        <f t="shared" si="23"/>
        <v>0</v>
      </c>
      <c r="AJ41" s="558">
        <f t="shared" si="23"/>
        <v>0</v>
      </c>
      <c r="AK41" s="558">
        <f t="shared" si="23"/>
        <v>0</v>
      </c>
      <c r="AL41" s="558">
        <f t="shared" si="23"/>
        <v>0</v>
      </c>
      <c r="AM41" s="558">
        <f t="shared" si="23"/>
        <v>0</v>
      </c>
      <c r="AN41" s="558">
        <f t="shared" si="23"/>
        <v>0</v>
      </c>
      <c r="AO41" s="558">
        <f t="shared" si="23"/>
        <v>0</v>
      </c>
      <c r="AP41" s="558">
        <f t="shared" si="23"/>
        <v>0</v>
      </c>
      <c r="AQ41" s="558">
        <f t="shared" si="23"/>
        <v>0</v>
      </c>
      <c r="AR41" s="558">
        <f t="shared" si="23"/>
        <v>0</v>
      </c>
      <c r="AS41" s="558">
        <f t="shared" si="23"/>
        <v>0</v>
      </c>
      <c r="AT41" s="558">
        <f t="shared" si="23"/>
        <v>0</v>
      </c>
      <c r="AU41" s="558"/>
      <c r="AV41" s="558">
        <f t="shared" si="20"/>
        <v>0</v>
      </c>
      <c r="AW41" s="565">
        <f t="shared" si="18"/>
        <v>0</v>
      </c>
      <c r="AX41" s="532"/>
      <c r="AY41" s="532"/>
      <c r="AZ41" s="532"/>
      <c r="BA41" s="532"/>
      <c r="BB41" s="532"/>
      <c r="BC41" s="532"/>
      <c r="BD41" s="532"/>
    </row>
    <row r="42" spans="1:56" ht="14">
      <c r="A42" s="566"/>
      <c r="B42" s="566"/>
      <c r="C42" s="557">
        <f t="shared" si="6"/>
        <v>0</v>
      </c>
      <c r="D42" s="558"/>
      <c r="E42" s="558"/>
      <c r="F42" s="558"/>
      <c r="G42" s="558"/>
      <c r="H42" s="558"/>
      <c r="I42" s="559"/>
      <c r="J42" s="558"/>
      <c r="K42" s="558"/>
      <c r="L42" s="558"/>
      <c r="M42" s="559"/>
      <c r="N42" s="558"/>
      <c r="O42" s="558"/>
      <c r="P42" s="558"/>
      <c r="Q42" s="559"/>
      <c r="R42" s="560"/>
      <c r="S42" s="561"/>
      <c r="T42" s="558"/>
      <c r="U42" s="558"/>
      <c r="V42" s="558"/>
      <c r="W42" s="558"/>
      <c r="X42" s="562"/>
      <c r="Y42" s="558"/>
      <c r="Z42" s="558"/>
      <c r="AA42" s="558"/>
      <c r="AB42" s="563"/>
      <c r="AC42" s="558"/>
      <c r="AD42" s="558"/>
      <c r="AE42" s="558"/>
      <c r="AF42" s="563"/>
      <c r="AG42" s="564"/>
      <c r="AH42" s="560">
        <f t="shared" si="15"/>
        <v>0</v>
      </c>
      <c r="AI42" s="561">
        <f t="shared" si="23"/>
        <v>0</v>
      </c>
      <c r="AJ42" s="558">
        <f t="shared" si="23"/>
        <v>0</v>
      </c>
      <c r="AK42" s="558">
        <f t="shared" si="23"/>
        <v>0</v>
      </c>
      <c r="AL42" s="558">
        <f t="shared" si="23"/>
        <v>0</v>
      </c>
      <c r="AM42" s="558">
        <f t="shared" si="23"/>
        <v>0</v>
      </c>
      <c r="AN42" s="558">
        <f t="shared" si="23"/>
        <v>0</v>
      </c>
      <c r="AO42" s="558">
        <f t="shared" si="23"/>
        <v>0</v>
      </c>
      <c r="AP42" s="558">
        <f t="shared" si="23"/>
        <v>0</v>
      </c>
      <c r="AQ42" s="558">
        <f t="shared" si="23"/>
        <v>0</v>
      </c>
      <c r="AR42" s="558">
        <f t="shared" si="23"/>
        <v>0</v>
      </c>
      <c r="AS42" s="558">
        <f t="shared" si="23"/>
        <v>0</v>
      </c>
      <c r="AT42" s="558">
        <f t="shared" si="23"/>
        <v>0</v>
      </c>
      <c r="AU42" s="558"/>
      <c r="AV42" s="558">
        <f t="shared" si="20"/>
        <v>0</v>
      </c>
      <c r="AW42" s="565">
        <f t="shared" si="18"/>
        <v>0</v>
      </c>
      <c r="AX42" s="532"/>
      <c r="AY42" s="532"/>
      <c r="AZ42" s="532"/>
      <c r="BA42" s="532"/>
      <c r="BB42" s="532"/>
      <c r="BC42" s="532"/>
      <c r="BD42" s="532"/>
    </row>
    <row r="43" spans="1:56" ht="14">
      <c r="A43" s="566"/>
      <c r="B43" s="566"/>
      <c r="C43" s="557">
        <f t="shared" si="6"/>
        <v>0</v>
      </c>
      <c r="D43" s="558"/>
      <c r="E43" s="558"/>
      <c r="F43" s="558"/>
      <c r="G43" s="558"/>
      <c r="H43" s="558"/>
      <c r="I43" s="559"/>
      <c r="J43" s="558"/>
      <c r="K43" s="558"/>
      <c r="L43" s="558"/>
      <c r="M43" s="559"/>
      <c r="N43" s="558"/>
      <c r="O43" s="558"/>
      <c r="P43" s="558"/>
      <c r="Q43" s="559"/>
      <c r="R43" s="560"/>
      <c r="S43" s="561"/>
      <c r="T43" s="558"/>
      <c r="U43" s="558"/>
      <c r="V43" s="558"/>
      <c r="W43" s="558"/>
      <c r="X43" s="562"/>
      <c r="Y43" s="558"/>
      <c r="Z43" s="558"/>
      <c r="AA43" s="558"/>
      <c r="AB43" s="563"/>
      <c r="AC43" s="558"/>
      <c r="AD43" s="558"/>
      <c r="AE43" s="558"/>
      <c r="AF43" s="563"/>
      <c r="AG43" s="564"/>
      <c r="AH43" s="560">
        <f t="shared" si="15"/>
        <v>0</v>
      </c>
      <c r="AI43" s="561">
        <f t="shared" si="23"/>
        <v>0</v>
      </c>
      <c r="AJ43" s="558">
        <f t="shared" si="23"/>
        <v>0</v>
      </c>
      <c r="AK43" s="558">
        <f t="shared" si="23"/>
        <v>0</v>
      </c>
      <c r="AL43" s="558">
        <f t="shared" si="23"/>
        <v>0</v>
      </c>
      <c r="AM43" s="558">
        <f t="shared" si="23"/>
        <v>0</v>
      </c>
      <c r="AN43" s="558">
        <f t="shared" si="23"/>
        <v>0</v>
      </c>
      <c r="AO43" s="558">
        <f t="shared" si="23"/>
        <v>0</v>
      </c>
      <c r="AP43" s="558">
        <f t="shared" si="23"/>
        <v>0</v>
      </c>
      <c r="AQ43" s="558">
        <f t="shared" si="23"/>
        <v>0</v>
      </c>
      <c r="AR43" s="558">
        <f t="shared" si="23"/>
        <v>0</v>
      </c>
      <c r="AS43" s="558">
        <f t="shared" si="23"/>
        <v>0</v>
      </c>
      <c r="AT43" s="558">
        <f t="shared" si="23"/>
        <v>0</v>
      </c>
      <c r="AU43" s="558"/>
      <c r="AV43" s="558">
        <f t="shared" si="20"/>
        <v>0</v>
      </c>
      <c r="AW43" s="565">
        <f t="shared" si="18"/>
        <v>0</v>
      </c>
      <c r="AX43" s="532"/>
      <c r="AY43" s="532"/>
      <c r="AZ43" s="532"/>
      <c r="BA43" s="532"/>
      <c r="BB43" s="532"/>
      <c r="BC43" s="532"/>
      <c r="BD43" s="532"/>
    </row>
    <row r="44" spans="1:56" ht="14">
      <c r="A44" s="566"/>
      <c r="B44" s="566"/>
      <c r="C44" s="557">
        <f t="shared" si="6"/>
        <v>0</v>
      </c>
      <c r="D44" s="558"/>
      <c r="E44" s="558"/>
      <c r="F44" s="558"/>
      <c r="G44" s="558"/>
      <c r="H44" s="558"/>
      <c r="I44" s="559"/>
      <c r="J44" s="558"/>
      <c r="K44" s="558"/>
      <c r="L44" s="558"/>
      <c r="M44" s="559"/>
      <c r="N44" s="558"/>
      <c r="O44" s="558"/>
      <c r="P44" s="558"/>
      <c r="Q44" s="559"/>
      <c r="R44" s="560"/>
      <c r="S44" s="561"/>
      <c r="T44" s="558"/>
      <c r="U44" s="558"/>
      <c r="V44" s="558"/>
      <c r="W44" s="558"/>
      <c r="X44" s="562"/>
      <c r="Y44" s="558"/>
      <c r="Z44" s="558"/>
      <c r="AA44" s="558"/>
      <c r="AB44" s="563"/>
      <c r="AC44" s="558"/>
      <c r="AD44" s="558"/>
      <c r="AE44" s="558"/>
      <c r="AF44" s="563"/>
      <c r="AG44" s="564"/>
      <c r="AH44" s="560">
        <f t="shared" si="15"/>
        <v>0</v>
      </c>
      <c r="AI44" s="561">
        <f t="shared" si="23"/>
        <v>0</v>
      </c>
      <c r="AJ44" s="558">
        <f t="shared" si="23"/>
        <v>0</v>
      </c>
      <c r="AK44" s="558">
        <f t="shared" si="23"/>
        <v>0</v>
      </c>
      <c r="AL44" s="558">
        <f t="shared" si="23"/>
        <v>0</v>
      </c>
      <c r="AM44" s="558">
        <f t="shared" si="23"/>
        <v>0</v>
      </c>
      <c r="AN44" s="558">
        <f t="shared" si="23"/>
        <v>0</v>
      </c>
      <c r="AO44" s="558">
        <f t="shared" si="23"/>
        <v>0</v>
      </c>
      <c r="AP44" s="558">
        <f t="shared" si="23"/>
        <v>0</v>
      </c>
      <c r="AQ44" s="558">
        <f t="shared" si="23"/>
        <v>0</v>
      </c>
      <c r="AR44" s="558">
        <f t="shared" si="23"/>
        <v>0</v>
      </c>
      <c r="AS44" s="558">
        <f t="shared" si="23"/>
        <v>0</v>
      </c>
      <c r="AT44" s="558">
        <f t="shared" si="23"/>
        <v>0</v>
      </c>
      <c r="AU44" s="558"/>
      <c r="AV44" s="558">
        <f t="shared" si="20"/>
        <v>0</v>
      </c>
      <c r="AW44" s="565">
        <f t="shared" si="18"/>
        <v>0</v>
      </c>
      <c r="AX44" s="532"/>
      <c r="AY44" s="532"/>
      <c r="AZ44" s="532"/>
      <c r="BA44" s="532"/>
      <c r="BB44" s="532"/>
      <c r="BC44" s="532"/>
      <c r="BD44" s="532"/>
    </row>
    <row r="45" spans="1:56" ht="14">
      <c r="A45" s="566"/>
      <c r="B45" s="566"/>
      <c r="C45" s="557">
        <f t="shared" si="6"/>
        <v>0</v>
      </c>
      <c r="D45" s="558"/>
      <c r="E45" s="558"/>
      <c r="F45" s="558"/>
      <c r="G45" s="558"/>
      <c r="H45" s="558"/>
      <c r="I45" s="559"/>
      <c r="J45" s="558"/>
      <c r="K45" s="558"/>
      <c r="L45" s="558"/>
      <c r="M45" s="559"/>
      <c r="N45" s="558"/>
      <c r="O45" s="558"/>
      <c r="P45" s="558"/>
      <c r="Q45" s="559"/>
      <c r="R45" s="560"/>
      <c r="S45" s="561"/>
      <c r="T45" s="558"/>
      <c r="U45" s="558"/>
      <c r="V45" s="558"/>
      <c r="W45" s="558"/>
      <c r="X45" s="562"/>
      <c r="Y45" s="558"/>
      <c r="Z45" s="558"/>
      <c r="AA45" s="558"/>
      <c r="AB45" s="563"/>
      <c r="AC45" s="558"/>
      <c r="AD45" s="558"/>
      <c r="AE45" s="558"/>
      <c r="AF45" s="563"/>
      <c r="AG45" s="564"/>
      <c r="AH45" s="560">
        <f t="shared" si="15"/>
        <v>0</v>
      </c>
      <c r="AI45" s="561">
        <f t="shared" si="23"/>
        <v>0</v>
      </c>
      <c r="AJ45" s="558">
        <f t="shared" si="23"/>
        <v>0</v>
      </c>
      <c r="AK45" s="558">
        <f t="shared" si="23"/>
        <v>0</v>
      </c>
      <c r="AL45" s="558">
        <f t="shared" si="23"/>
        <v>0</v>
      </c>
      <c r="AM45" s="558">
        <f t="shared" si="23"/>
        <v>0</v>
      </c>
      <c r="AN45" s="558">
        <f t="shared" si="23"/>
        <v>0</v>
      </c>
      <c r="AO45" s="558">
        <f t="shared" si="23"/>
        <v>0</v>
      </c>
      <c r="AP45" s="558">
        <f t="shared" si="23"/>
        <v>0</v>
      </c>
      <c r="AQ45" s="558">
        <f t="shared" si="23"/>
        <v>0</v>
      </c>
      <c r="AR45" s="558">
        <f t="shared" si="23"/>
        <v>0</v>
      </c>
      <c r="AS45" s="558">
        <f t="shared" si="23"/>
        <v>0</v>
      </c>
      <c r="AT45" s="558">
        <f t="shared" si="23"/>
        <v>0</v>
      </c>
      <c r="AU45" s="558"/>
      <c r="AV45" s="558">
        <f t="shared" si="20"/>
        <v>0</v>
      </c>
      <c r="AW45" s="565">
        <f t="shared" si="18"/>
        <v>0</v>
      </c>
      <c r="AX45" s="532"/>
      <c r="AY45" s="532"/>
      <c r="AZ45" s="532"/>
      <c r="BA45" s="532"/>
      <c r="BB45" s="532"/>
      <c r="BC45" s="532"/>
      <c r="BD45" s="532"/>
    </row>
    <row r="46" spans="1:56" ht="14">
      <c r="A46" s="566"/>
      <c r="B46" s="566"/>
      <c r="C46" s="557">
        <f t="shared" si="6"/>
        <v>0</v>
      </c>
      <c r="D46" s="558"/>
      <c r="E46" s="558"/>
      <c r="F46" s="558"/>
      <c r="G46" s="558"/>
      <c r="H46" s="558"/>
      <c r="I46" s="559"/>
      <c r="J46" s="558"/>
      <c r="K46" s="558"/>
      <c r="L46" s="558"/>
      <c r="M46" s="559"/>
      <c r="N46" s="558"/>
      <c r="O46" s="558"/>
      <c r="P46" s="558"/>
      <c r="Q46" s="559"/>
      <c r="R46" s="560"/>
      <c r="S46" s="561"/>
      <c r="T46" s="558"/>
      <c r="U46" s="558"/>
      <c r="V46" s="558"/>
      <c r="W46" s="558"/>
      <c r="X46" s="562"/>
      <c r="Y46" s="558"/>
      <c r="Z46" s="558"/>
      <c r="AA46" s="558"/>
      <c r="AB46" s="563"/>
      <c r="AC46" s="558"/>
      <c r="AD46" s="558"/>
      <c r="AE46" s="558"/>
      <c r="AF46" s="563"/>
      <c r="AG46" s="564"/>
      <c r="AH46" s="560">
        <f t="shared" si="15"/>
        <v>0</v>
      </c>
      <c r="AI46" s="561">
        <f t="shared" si="23"/>
        <v>0</v>
      </c>
      <c r="AJ46" s="558">
        <f t="shared" si="23"/>
        <v>0</v>
      </c>
      <c r="AK46" s="558">
        <f t="shared" si="23"/>
        <v>0</v>
      </c>
      <c r="AL46" s="558">
        <f t="shared" si="23"/>
        <v>0</v>
      </c>
      <c r="AM46" s="558">
        <f t="shared" si="23"/>
        <v>0</v>
      </c>
      <c r="AN46" s="558">
        <f t="shared" si="23"/>
        <v>0</v>
      </c>
      <c r="AO46" s="558">
        <f t="shared" si="23"/>
        <v>0</v>
      </c>
      <c r="AP46" s="558">
        <f t="shared" si="23"/>
        <v>0</v>
      </c>
      <c r="AQ46" s="558">
        <f t="shared" si="23"/>
        <v>0</v>
      </c>
      <c r="AR46" s="558">
        <f t="shared" si="23"/>
        <v>0</v>
      </c>
      <c r="AS46" s="558">
        <f t="shared" si="23"/>
        <v>0</v>
      </c>
      <c r="AT46" s="558">
        <f t="shared" si="23"/>
        <v>0</v>
      </c>
      <c r="AU46" s="558"/>
      <c r="AV46" s="558">
        <f t="shared" si="20"/>
        <v>0</v>
      </c>
      <c r="AW46" s="565">
        <f t="shared" si="18"/>
        <v>0</v>
      </c>
      <c r="AX46" s="532"/>
      <c r="AY46" s="532"/>
      <c r="AZ46" s="532"/>
      <c r="BA46" s="532"/>
      <c r="BB46" s="532"/>
      <c r="BC46" s="532"/>
      <c r="BD46" s="532"/>
    </row>
    <row r="47" spans="1:56" ht="14">
      <c r="A47" s="566"/>
      <c r="B47" s="566"/>
      <c r="C47" s="557">
        <f t="shared" si="6"/>
        <v>0</v>
      </c>
      <c r="D47" s="558"/>
      <c r="E47" s="558"/>
      <c r="F47" s="558"/>
      <c r="G47" s="558"/>
      <c r="H47" s="558"/>
      <c r="I47" s="559"/>
      <c r="J47" s="558"/>
      <c r="K47" s="558"/>
      <c r="L47" s="558"/>
      <c r="M47" s="559"/>
      <c r="N47" s="558"/>
      <c r="O47" s="558"/>
      <c r="P47" s="558"/>
      <c r="Q47" s="559"/>
      <c r="R47" s="560"/>
      <c r="S47" s="561"/>
      <c r="T47" s="558"/>
      <c r="U47" s="558"/>
      <c r="V47" s="558"/>
      <c r="W47" s="558"/>
      <c r="X47" s="562"/>
      <c r="Y47" s="558"/>
      <c r="Z47" s="558"/>
      <c r="AA47" s="558"/>
      <c r="AB47" s="563"/>
      <c r="AC47" s="558"/>
      <c r="AD47" s="558"/>
      <c r="AE47" s="558"/>
      <c r="AF47" s="563"/>
      <c r="AG47" s="564"/>
      <c r="AH47" s="560">
        <f t="shared" si="15"/>
        <v>0</v>
      </c>
      <c r="AI47" s="561">
        <f t="shared" si="23"/>
        <v>0</v>
      </c>
      <c r="AJ47" s="558">
        <f t="shared" si="23"/>
        <v>0</v>
      </c>
      <c r="AK47" s="558">
        <f t="shared" si="23"/>
        <v>0</v>
      </c>
      <c r="AL47" s="558">
        <f t="shared" si="23"/>
        <v>0</v>
      </c>
      <c r="AM47" s="558">
        <f t="shared" si="23"/>
        <v>0</v>
      </c>
      <c r="AN47" s="558">
        <f t="shared" si="23"/>
        <v>0</v>
      </c>
      <c r="AO47" s="558">
        <f t="shared" si="23"/>
        <v>0</v>
      </c>
      <c r="AP47" s="558">
        <f t="shared" si="23"/>
        <v>0</v>
      </c>
      <c r="AQ47" s="558">
        <f t="shared" si="23"/>
        <v>0</v>
      </c>
      <c r="AR47" s="558">
        <f t="shared" si="23"/>
        <v>0</v>
      </c>
      <c r="AS47" s="558">
        <f t="shared" si="23"/>
        <v>0</v>
      </c>
      <c r="AT47" s="558">
        <f t="shared" si="23"/>
        <v>0</v>
      </c>
      <c r="AU47" s="558"/>
      <c r="AV47" s="558">
        <f t="shared" si="20"/>
        <v>0</v>
      </c>
      <c r="AW47" s="565">
        <f t="shared" si="18"/>
        <v>0</v>
      </c>
      <c r="AX47" s="532"/>
      <c r="AY47" s="532"/>
      <c r="AZ47" s="532"/>
      <c r="BA47" s="532"/>
      <c r="BB47" s="532"/>
      <c r="BC47" s="532"/>
      <c r="BD47" s="532"/>
    </row>
    <row r="48" spans="1:56" ht="14">
      <c r="A48" s="566"/>
      <c r="B48" s="566"/>
      <c r="C48" s="557">
        <f t="shared" si="6"/>
        <v>0</v>
      </c>
      <c r="D48" s="558"/>
      <c r="E48" s="558"/>
      <c r="F48" s="558"/>
      <c r="G48" s="558"/>
      <c r="H48" s="558"/>
      <c r="I48" s="559"/>
      <c r="J48" s="558"/>
      <c r="K48" s="558"/>
      <c r="L48" s="558"/>
      <c r="M48" s="559"/>
      <c r="N48" s="558"/>
      <c r="O48" s="558"/>
      <c r="P48" s="558"/>
      <c r="Q48" s="559"/>
      <c r="R48" s="560"/>
      <c r="S48" s="561"/>
      <c r="T48" s="558"/>
      <c r="U48" s="558"/>
      <c r="V48" s="558"/>
      <c r="W48" s="558"/>
      <c r="X48" s="562"/>
      <c r="Y48" s="558"/>
      <c r="Z48" s="558"/>
      <c r="AA48" s="558"/>
      <c r="AB48" s="563"/>
      <c r="AC48" s="558"/>
      <c r="AD48" s="558"/>
      <c r="AE48" s="558"/>
      <c r="AF48" s="563"/>
      <c r="AG48" s="564"/>
      <c r="AH48" s="560">
        <f t="shared" si="15"/>
        <v>0</v>
      </c>
      <c r="AI48" s="561">
        <f t="shared" si="23"/>
        <v>0</v>
      </c>
      <c r="AJ48" s="558">
        <f t="shared" si="23"/>
        <v>0</v>
      </c>
      <c r="AK48" s="558">
        <f t="shared" si="23"/>
        <v>0</v>
      </c>
      <c r="AL48" s="558">
        <f t="shared" si="23"/>
        <v>0</v>
      </c>
      <c r="AM48" s="558">
        <f t="shared" si="23"/>
        <v>0</v>
      </c>
      <c r="AN48" s="558">
        <f t="shared" si="23"/>
        <v>0</v>
      </c>
      <c r="AO48" s="558">
        <f t="shared" si="23"/>
        <v>0</v>
      </c>
      <c r="AP48" s="558">
        <f t="shared" si="23"/>
        <v>0</v>
      </c>
      <c r="AQ48" s="558">
        <f t="shared" si="23"/>
        <v>0</v>
      </c>
      <c r="AR48" s="558">
        <f t="shared" si="23"/>
        <v>0</v>
      </c>
      <c r="AS48" s="558">
        <f t="shared" si="23"/>
        <v>0</v>
      </c>
      <c r="AT48" s="558">
        <f t="shared" si="23"/>
        <v>0</v>
      </c>
      <c r="AU48" s="558"/>
      <c r="AV48" s="558">
        <f t="shared" si="20"/>
        <v>0</v>
      </c>
      <c r="AW48" s="565">
        <f t="shared" si="18"/>
        <v>0</v>
      </c>
      <c r="AX48" s="532"/>
      <c r="AY48" s="532"/>
      <c r="AZ48" s="532"/>
      <c r="BA48" s="532"/>
      <c r="BB48" s="532"/>
      <c r="BC48" s="532"/>
      <c r="BD48" s="532"/>
    </row>
    <row r="49" spans="1:56" ht="14">
      <c r="A49" s="566"/>
      <c r="B49" s="566"/>
      <c r="C49" s="557">
        <f t="shared" si="6"/>
        <v>0</v>
      </c>
      <c r="D49" s="558"/>
      <c r="E49" s="558"/>
      <c r="F49" s="558"/>
      <c r="G49" s="558"/>
      <c r="H49" s="558"/>
      <c r="I49" s="559"/>
      <c r="J49" s="558"/>
      <c r="K49" s="558"/>
      <c r="L49" s="558"/>
      <c r="M49" s="559"/>
      <c r="N49" s="558"/>
      <c r="O49" s="558"/>
      <c r="P49" s="558"/>
      <c r="Q49" s="559"/>
      <c r="R49" s="560"/>
      <c r="S49" s="561"/>
      <c r="T49" s="558"/>
      <c r="U49" s="558"/>
      <c r="V49" s="558"/>
      <c r="W49" s="558"/>
      <c r="X49" s="562"/>
      <c r="Y49" s="558"/>
      <c r="Z49" s="558"/>
      <c r="AA49" s="558"/>
      <c r="AB49" s="563"/>
      <c r="AC49" s="558"/>
      <c r="AD49" s="558"/>
      <c r="AE49" s="558"/>
      <c r="AF49" s="563"/>
      <c r="AG49" s="564"/>
      <c r="AH49" s="560">
        <f t="shared" si="15"/>
        <v>0</v>
      </c>
      <c r="AI49" s="561">
        <f t="shared" si="23"/>
        <v>0</v>
      </c>
      <c r="AJ49" s="558">
        <f t="shared" si="23"/>
        <v>0</v>
      </c>
      <c r="AK49" s="558">
        <f t="shared" si="23"/>
        <v>0</v>
      </c>
      <c r="AL49" s="558">
        <f t="shared" si="23"/>
        <v>0</v>
      </c>
      <c r="AM49" s="558">
        <f t="shared" si="23"/>
        <v>0</v>
      </c>
      <c r="AN49" s="558">
        <f t="shared" si="23"/>
        <v>0</v>
      </c>
      <c r="AO49" s="558">
        <f t="shared" si="23"/>
        <v>0</v>
      </c>
      <c r="AP49" s="558">
        <f t="shared" si="23"/>
        <v>0</v>
      </c>
      <c r="AQ49" s="558">
        <f t="shared" si="23"/>
        <v>0</v>
      </c>
      <c r="AR49" s="558">
        <f t="shared" si="23"/>
        <v>0</v>
      </c>
      <c r="AS49" s="558">
        <f t="shared" si="23"/>
        <v>0</v>
      </c>
      <c r="AT49" s="558">
        <f t="shared" si="23"/>
        <v>0</v>
      </c>
      <c r="AU49" s="558"/>
      <c r="AV49" s="558">
        <f t="shared" si="20"/>
        <v>0</v>
      </c>
      <c r="AW49" s="565">
        <f t="shared" si="18"/>
        <v>0</v>
      </c>
      <c r="AX49" s="532"/>
      <c r="AY49" s="532"/>
      <c r="AZ49" s="532"/>
      <c r="BA49" s="532"/>
      <c r="BB49" s="532"/>
      <c r="BC49" s="532"/>
      <c r="BD49" s="532"/>
    </row>
    <row r="50" spans="1:56" ht="14">
      <c r="A50" s="566"/>
      <c r="B50" s="566"/>
      <c r="C50" s="557">
        <f t="shared" si="6"/>
        <v>0</v>
      </c>
      <c r="D50" s="558"/>
      <c r="E50" s="558"/>
      <c r="F50" s="558"/>
      <c r="G50" s="558"/>
      <c r="H50" s="558"/>
      <c r="I50" s="559"/>
      <c r="J50" s="558"/>
      <c r="K50" s="558"/>
      <c r="L50" s="558"/>
      <c r="M50" s="559"/>
      <c r="N50" s="558"/>
      <c r="O50" s="558"/>
      <c r="P50" s="558"/>
      <c r="Q50" s="559"/>
      <c r="R50" s="560"/>
      <c r="S50" s="561"/>
      <c r="T50" s="558"/>
      <c r="U50" s="558"/>
      <c r="V50" s="558"/>
      <c r="W50" s="558"/>
      <c r="X50" s="562"/>
      <c r="Y50" s="558"/>
      <c r="Z50" s="558"/>
      <c r="AA50" s="558"/>
      <c r="AB50" s="563"/>
      <c r="AC50" s="558"/>
      <c r="AD50" s="558"/>
      <c r="AE50" s="558"/>
      <c r="AF50" s="563"/>
      <c r="AG50" s="564"/>
      <c r="AH50" s="560">
        <f t="shared" si="15"/>
        <v>0</v>
      </c>
      <c r="AI50" s="561">
        <f t="shared" ref="AI50:AT65" si="24">(S50-D50)</f>
        <v>0</v>
      </c>
      <c r="AJ50" s="558">
        <f t="shared" si="24"/>
        <v>0</v>
      </c>
      <c r="AK50" s="558">
        <f t="shared" si="24"/>
        <v>0</v>
      </c>
      <c r="AL50" s="558">
        <f t="shared" si="24"/>
        <v>0</v>
      </c>
      <c r="AM50" s="558">
        <f t="shared" si="24"/>
        <v>0</v>
      </c>
      <c r="AN50" s="558">
        <f t="shared" si="24"/>
        <v>0</v>
      </c>
      <c r="AO50" s="558">
        <f t="shared" si="24"/>
        <v>0</v>
      </c>
      <c r="AP50" s="558">
        <f t="shared" si="24"/>
        <v>0</v>
      </c>
      <c r="AQ50" s="558">
        <f t="shared" si="24"/>
        <v>0</v>
      </c>
      <c r="AR50" s="558">
        <f t="shared" si="24"/>
        <v>0</v>
      </c>
      <c r="AS50" s="558">
        <f t="shared" si="24"/>
        <v>0</v>
      </c>
      <c r="AT50" s="558">
        <f t="shared" si="24"/>
        <v>0</v>
      </c>
      <c r="AU50" s="558"/>
      <c r="AV50" s="558">
        <f t="shared" si="20"/>
        <v>0</v>
      </c>
      <c r="AW50" s="565">
        <f t="shared" si="18"/>
        <v>0</v>
      </c>
      <c r="AX50" s="532"/>
      <c r="AY50" s="532"/>
      <c r="AZ50" s="532"/>
      <c r="BA50" s="532"/>
      <c r="BB50" s="532"/>
      <c r="BC50" s="532"/>
      <c r="BD50" s="532"/>
    </row>
    <row r="51" spans="1:56" ht="14">
      <c r="A51" s="566"/>
      <c r="B51" s="566"/>
      <c r="C51" s="557">
        <f t="shared" si="6"/>
        <v>0</v>
      </c>
      <c r="D51" s="558"/>
      <c r="E51" s="558"/>
      <c r="F51" s="558"/>
      <c r="G51" s="558"/>
      <c r="H51" s="558"/>
      <c r="I51" s="559"/>
      <c r="J51" s="558"/>
      <c r="K51" s="558"/>
      <c r="L51" s="558"/>
      <c r="M51" s="559"/>
      <c r="N51" s="558"/>
      <c r="O51" s="558"/>
      <c r="P51" s="558"/>
      <c r="Q51" s="559"/>
      <c r="R51" s="560"/>
      <c r="S51" s="561"/>
      <c r="T51" s="558"/>
      <c r="U51" s="558"/>
      <c r="V51" s="558"/>
      <c r="W51" s="558"/>
      <c r="X51" s="562"/>
      <c r="Y51" s="558"/>
      <c r="Z51" s="558"/>
      <c r="AA51" s="558"/>
      <c r="AB51" s="563"/>
      <c r="AC51" s="558"/>
      <c r="AD51" s="558"/>
      <c r="AE51" s="558"/>
      <c r="AF51" s="563"/>
      <c r="AG51" s="564"/>
      <c r="AH51" s="560">
        <f t="shared" si="15"/>
        <v>0</v>
      </c>
      <c r="AI51" s="561">
        <f t="shared" si="24"/>
        <v>0</v>
      </c>
      <c r="AJ51" s="558">
        <f t="shared" si="24"/>
        <v>0</v>
      </c>
      <c r="AK51" s="558">
        <f t="shared" si="24"/>
        <v>0</v>
      </c>
      <c r="AL51" s="558">
        <f t="shared" si="24"/>
        <v>0</v>
      </c>
      <c r="AM51" s="558">
        <f t="shared" si="24"/>
        <v>0</v>
      </c>
      <c r="AN51" s="558">
        <f t="shared" si="24"/>
        <v>0</v>
      </c>
      <c r="AO51" s="558">
        <f t="shared" si="24"/>
        <v>0</v>
      </c>
      <c r="AP51" s="558">
        <f t="shared" si="24"/>
        <v>0</v>
      </c>
      <c r="AQ51" s="558">
        <f t="shared" si="24"/>
        <v>0</v>
      </c>
      <c r="AR51" s="558">
        <f t="shared" si="24"/>
        <v>0</v>
      </c>
      <c r="AS51" s="558">
        <f t="shared" si="24"/>
        <v>0</v>
      </c>
      <c r="AT51" s="558">
        <f t="shared" si="24"/>
        <v>0</v>
      </c>
      <c r="AU51" s="558"/>
      <c r="AV51" s="558">
        <f t="shared" si="20"/>
        <v>0</v>
      </c>
      <c r="AW51" s="565">
        <f t="shared" si="18"/>
        <v>0</v>
      </c>
      <c r="AX51" s="532"/>
      <c r="AY51" s="532"/>
      <c r="AZ51" s="532"/>
      <c r="BA51" s="532"/>
      <c r="BB51" s="532"/>
      <c r="BC51" s="532"/>
      <c r="BD51" s="532"/>
    </row>
    <row r="52" spans="1:56" ht="14">
      <c r="A52" s="566"/>
      <c r="B52" s="566"/>
      <c r="C52" s="557">
        <f t="shared" si="6"/>
        <v>0</v>
      </c>
      <c r="D52" s="558"/>
      <c r="E52" s="558"/>
      <c r="F52" s="558"/>
      <c r="G52" s="558"/>
      <c r="H52" s="558"/>
      <c r="I52" s="559"/>
      <c r="J52" s="558"/>
      <c r="K52" s="558"/>
      <c r="L52" s="558"/>
      <c r="M52" s="559"/>
      <c r="N52" s="558"/>
      <c r="O52" s="558"/>
      <c r="P52" s="558"/>
      <c r="Q52" s="559"/>
      <c r="R52" s="560"/>
      <c r="S52" s="567"/>
      <c r="T52" s="568"/>
      <c r="U52" s="568"/>
      <c r="V52" s="568"/>
      <c r="W52" s="568"/>
      <c r="X52" s="562"/>
      <c r="Y52" s="568"/>
      <c r="Z52" s="568"/>
      <c r="AA52" s="568"/>
      <c r="AB52" s="563"/>
      <c r="AC52" s="568"/>
      <c r="AD52" s="568"/>
      <c r="AE52" s="568"/>
      <c r="AF52" s="569"/>
      <c r="AG52" s="564"/>
      <c r="AH52" s="560">
        <f t="shared" si="15"/>
        <v>0</v>
      </c>
      <c r="AI52" s="561">
        <f t="shared" si="24"/>
        <v>0</v>
      </c>
      <c r="AJ52" s="558">
        <f t="shared" si="24"/>
        <v>0</v>
      </c>
      <c r="AK52" s="558">
        <f t="shared" si="24"/>
        <v>0</v>
      </c>
      <c r="AL52" s="558">
        <f t="shared" si="24"/>
        <v>0</v>
      </c>
      <c r="AM52" s="558">
        <f t="shared" si="24"/>
        <v>0</v>
      </c>
      <c r="AN52" s="558">
        <f t="shared" si="24"/>
        <v>0</v>
      </c>
      <c r="AO52" s="558">
        <f t="shared" si="24"/>
        <v>0</v>
      </c>
      <c r="AP52" s="558">
        <f t="shared" si="24"/>
        <v>0</v>
      </c>
      <c r="AQ52" s="558">
        <f t="shared" si="24"/>
        <v>0</v>
      </c>
      <c r="AR52" s="558">
        <f t="shared" si="24"/>
        <v>0</v>
      </c>
      <c r="AS52" s="558">
        <f t="shared" si="24"/>
        <v>0</v>
      </c>
      <c r="AT52" s="558">
        <f t="shared" si="24"/>
        <v>0</v>
      </c>
      <c r="AU52" s="558"/>
      <c r="AV52" s="558">
        <f t="shared" si="20"/>
        <v>0</v>
      </c>
      <c r="AW52" s="565">
        <f t="shared" si="18"/>
        <v>0</v>
      </c>
      <c r="AX52" s="532"/>
      <c r="AY52" s="532"/>
      <c r="AZ52" s="532"/>
      <c r="BA52" s="532"/>
      <c r="BB52" s="532"/>
      <c r="BC52" s="532"/>
      <c r="BD52" s="532"/>
    </row>
    <row r="53" spans="1:56" ht="14">
      <c r="A53" s="566"/>
      <c r="B53" s="566"/>
      <c r="C53" s="557">
        <f t="shared" si="6"/>
        <v>0</v>
      </c>
      <c r="D53" s="558"/>
      <c r="E53" s="558"/>
      <c r="F53" s="558"/>
      <c r="G53" s="558"/>
      <c r="H53" s="558"/>
      <c r="I53" s="559"/>
      <c r="J53" s="558"/>
      <c r="K53" s="558"/>
      <c r="L53" s="558"/>
      <c r="M53" s="559"/>
      <c r="N53" s="558"/>
      <c r="O53" s="558"/>
      <c r="P53" s="558"/>
      <c r="Q53" s="559"/>
      <c r="R53" s="560"/>
      <c r="S53" s="567"/>
      <c r="T53" s="568"/>
      <c r="U53" s="568"/>
      <c r="V53" s="568"/>
      <c r="W53" s="568"/>
      <c r="X53" s="562"/>
      <c r="Y53" s="568"/>
      <c r="Z53" s="568"/>
      <c r="AA53" s="568"/>
      <c r="AB53" s="563"/>
      <c r="AC53" s="568"/>
      <c r="AD53" s="568"/>
      <c r="AE53" s="568"/>
      <c r="AF53" s="569"/>
      <c r="AG53" s="564"/>
      <c r="AH53" s="560">
        <f t="shared" si="15"/>
        <v>0</v>
      </c>
      <c r="AI53" s="561">
        <f t="shared" si="24"/>
        <v>0</v>
      </c>
      <c r="AJ53" s="558">
        <f t="shared" si="24"/>
        <v>0</v>
      </c>
      <c r="AK53" s="558">
        <f t="shared" si="24"/>
        <v>0</v>
      </c>
      <c r="AL53" s="558">
        <f t="shared" si="24"/>
        <v>0</v>
      </c>
      <c r="AM53" s="558">
        <f t="shared" si="24"/>
        <v>0</v>
      </c>
      <c r="AN53" s="558">
        <f t="shared" si="24"/>
        <v>0</v>
      </c>
      <c r="AO53" s="558">
        <f t="shared" si="24"/>
        <v>0</v>
      </c>
      <c r="AP53" s="558">
        <f t="shared" si="24"/>
        <v>0</v>
      </c>
      <c r="AQ53" s="558">
        <f t="shared" si="24"/>
        <v>0</v>
      </c>
      <c r="AR53" s="558">
        <f t="shared" si="24"/>
        <v>0</v>
      </c>
      <c r="AS53" s="558">
        <f t="shared" si="24"/>
        <v>0</v>
      </c>
      <c r="AT53" s="558">
        <f t="shared" si="24"/>
        <v>0</v>
      </c>
      <c r="AU53" s="558"/>
      <c r="AV53" s="558">
        <f t="shared" si="20"/>
        <v>0</v>
      </c>
      <c r="AW53" s="565">
        <f t="shared" si="18"/>
        <v>0</v>
      </c>
      <c r="AX53" s="532"/>
      <c r="AY53" s="532"/>
      <c r="AZ53" s="532"/>
      <c r="BA53" s="532"/>
      <c r="BB53" s="532"/>
      <c r="BC53" s="532"/>
      <c r="BD53" s="532"/>
    </row>
    <row r="54" spans="1:56" ht="14">
      <c r="A54" s="566"/>
      <c r="B54" s="566"/>
      <c r="C54" s="557">
        <f t="shared" si="6"/>
        <v>0</v>
      </c>
      <c r="D54" s="568"/>
      <c r="E54" s="568"/>
      <c r="F54" s="568"/>
      <c r="G54" s="568"/>
      <c r="H54" s="568"/>
      <c r="I54" s="559"/>
      <c r="J54" s="568"/>
      <c r="K54" s="568"/>
      <c r="L54" s="568"/>
      <c r="M54" s="559"/>
      <c r="N54" s="568"/>
      <c r="O54" s="568"/>
      <c r="P54" s="568"/>
      <c r="Q54" s="559"/>
      <c r="R54" s="560"/>
      <c r="S54" s="567"/>
      <c r="T54" s="568"/>
      <c r="U54" s="568"/>
      <c r="V54" s="568"/>
      <c r="W54" s="568"/>
      <c r="X54" s="562"/>
      <c r="Y54" s="568"/>
      <c r="Z54" s="568"/>
      <c r="AA54" s="568"/>
      <c r="AB54" s="563"/>
      <c r="AC54" s="568"/>
      <c r="AD54" s="568"/>
      <c r="AE54" s="568"/>
      <c r="AF54" s="569"/>
      <c r="AG54" s="564"/>
      <c r="AH54" s="560">
        <f t="shared" si="15"/>
        <v>0</v>
      </c>
      <c r="AI54" s="561">
        <f t="shared" si="24"/>
        <v>0</v>
      </c>
      <c r="AJ54" s="558">
        <f t="shared" si="24"/>
        <v>0</v>
      </c>
      <c r="AK54" s="558">
        <f t="shared" si="24"/>
        <v>0</v>
      </c>
      <c r="AL54" s="558">
        <f t="shared" si="24"/>
        <v>0</v>
      </c>
      <c r="AM54" s="558">
        <f t="shared" si="24"/>
        <v>0</v>
      </c>
      <c r="AN54" s="558">
        <f t="shared" si="24"/>
        <v>0</v>
      </c>
      <c r="AO54" s="558">
        <f t="shared" si="24"/>
        <v>0</v>
      </c>
      <c r="AP54" s="558">
        <f t="shared" si="24"/>
        <v>0</v>
      </c>
      <c r="AQ54" s="558">
        <f t="shared" si="24"/>
        <v>0</v>
      </c>
      <c r="AR54" s="558">
        <f t="shared" si="24"/>
        <v>0</v>
      </c>
      <c r="AS54" s="558">
        <f t="shared" si="24"/>
        <v>0</v>
      </c>
      <c r="AT54" s="558">
        <f t="shared" si="24"/>
        <v>0</v>
      </c>
      <c r="AU54" s="558"/>
      <c r="AV54" s="558">
        <f t="shared" si="20"/>
        <v>0</v>
      </c>
      <c r="AW54" s="565">
        <f t="shared" si="18"/>
        <v>0</v>
      </c>
      <c r="AX54" s="532"/>
      <c r="AY54" s="532"/>
      <c r="AZ54" s="532"/>
      <c r="BA54" s="532"/>
      <c r="BB54" s="532"/>
      <c r="BC54" s="532"/>
      <c r="BD54" s="532"/>
    </row>
    <row r="55" spans="1:56" ht="14">
      <c r="A55" s="566"/>
      <c r="B55" s="566"/>
      <c r="C55" s="557">
        <f t="shared" si="6"/>
        <v>0</v>
      </c>
      <c r="D55" s="568"/>
      <c r="E55" s="568"/>
      <c r="F55" s="568"/>
      <c r="G55" s="568"/>
      <c r="H55" s="568"/>
      <c r="I55" s="559"/>
      <c r="J55" s="568"/>
      <c r="K55" s="568"/>
      <c r="L55" s="568"/>
      <c r="M55" s="559"/>
      <c r="N55" s="568"/>
      <c r="O55" s="568"/>
      <c r="P55" s="568"/>
      <c r="Q55" s="559"/>
      <c r="R55" s="560"/>
      <c r="S55" s="567"/>
      <c r="T55" s="568"/>
      <c r="U55" s="568"/>
      <c r="V55" s="568"/>
      <c r="W55" s="568"/>
      <c r="X55" s="562"/>
      <c r="Y55" s="568"/>
      <c r="Z55" s="568"/>
      <c r="AA55" s="568"/>
      <c r="AB55" s="563"/>
      <c r="AC55" s="568"/>
      <c r="AD55" s="568"/>
      <c r="AE55" s="568"/>
      <c r="AF55" s="569"/>
      <c r="AG55" s="564"/>
      <c r="AH55" s="560">
        <f t="shared" si="15"/>
        <v>0</v>
      </c>
      <c r="AI55" s="561">
        <f t="shared" si="24"/>
        <v>0</v>
      </c>
      <c r="AJ55" s="558">
        <f t="shared" si="24"/>
        <v>0</v>
      </c>
      <c r="AK55" s="558">
        <f t="shared" si="24"/>
        <v>0</v>
      </c>
      <c r="AL55" s="558">
        <f t="shared" si="24"/>
        <v>0</v>
      </c>
      <c r="AM55" s="558">
        <f t="shared" si="24"/>
        <v>0</v>
      </c>
      <c r="AN55" s="558">
        <f t="shared" si="24"/>
        <v>0</v>
      </c>
      <c r="AO55" s="558">
        <f t="shared" si="24"/>
        <v>0</v>
      </c>
      <c r="AP55" s="558">
        <f t="shared" si="24"/>
        <v>0</v>
      </c>
      <c r="AQ55" s="558">
        <f t="shared" si="24"/>
        <v>0</v>
      </c>
      <c r="AR55" s="558">
        <f t="shared" si="24"/>
        <v>0</v>
      </c>
      <c r="AS55" s="558">
        <f t="shared" si="24"/>
        <v>0</v>
      </c>
      <c r="AT55" s="558">
        <f t="shared" si="24"/>
        <v>0</v>
      </c>
      <c r="AU55" s="558"/>
      <c r="AV55" s="558">
        <f t="shared" si="20"/>
        <v>0</v>
      </c>
      <c r="AW55" s="565">
        <f t="shared" si="18"/>
        <v>0</v>
      </c>
      <c r="AX55" s="532"/>
      <c r="AY55" s="532"/>
      <c r="AZ55" s="532"/>
      <c r="BA55" s="532"/>
      <c r="BB55" s="532"/>
      <c r="BC55" s="532"/>
      <c r="BD55" s="532"/>
    </row>
    <row r="56" spans="1:56" ht="14">
      <c r="A56" s="566"/>
      <c r="B56" s="566"/>
      <c r="C56" s="557">
        <f t="shared" si="6"/>
        <v>0</v>
      </c>
      <c r="D56" s="568"/>
      <c r="E56" s="568"/>
      <c r="F56" s="568"/>
      <c r="G56" s="568"/>
      <c r="H56" s="568"/>
      <c r="I56" s="559"/>
      <c r="J56" s="568"/>
      <c r="K56" s="568"/>
      <c r="L56" s="568"/>
      <c r="M56" s="559"/>
      <c r="N56" s="568"/>
      <c r="O56" s="568"/>
      <c r="P56" s="568"/>
      <c r="Q56" s="559"/>
      <c r="R56" s="560"/>
      <c r="S56" s="567"/>
      <c r="T56" s="568"/>
      <c r="U56" s="568"/>
      <c r="V56" s="568"/>
      <c r="W56" s="568"/>
      <c r="X56" s="562"/>
      <c r="Y56" s="568"/>
      <c r="Z56" s="568"/>
      <c r="AA56" s="568"/>
      <c r="AB56" s="563"/>
      <c r="AC56" s="568"/>
      <c r="AD56" s="568"/>
      <c r="AE56" s="568"/>
      <c r="AF56" s="569"/>
      <c r="AG56" s="564"/>
      <c r="AH56" s="560">
        <f t="shared" si="15"/>
        <v>0</v>
      </c>
      <c r="AI56" s="561">
        <f t="shared" si="24"/>
        <v>0</v>
      </c>
      <c r="AJ56" s="558">
        <f t="shared" si="24"/>
        <v>0</v>
      </c>
      <c r="AK56" s="558">
        <f t="shared" si="24"/>
        <v>0</v>
      </c>
      <c r="AL56" s="558">
        <f t="shared" si="24"/>
        <v>0</v>
      </c>
      <c r="AM56" s="558">
        <f t="shared" si="24"/>
        <v>0</v>
      </c>
      <c r="AN56" s="558">
        <f t="shared" si="24"/>
        <v>0</v>
      </c>
      <c r="AO56" s="558">
        <f t="shared" si="24"/>
        <v>0</v>
      </c>
      <c r="AP56" s="558">
        <f t="shared" si="24"/>
        <v>0</v>
      </c>
      <c r="AQ56" s="558">
        <f t="shared" si="24"/>
        <v>0</v>
      </c>
      <c r="AR56" s="558">
        <f t="shared" si="24"/>
        <v>0</v>
      </c>
      <c r="AS56" s="558">
        <f t="shared" si="24"/>
        <v>0</v>
      </c>
      <c r="AT56" s="558">
        <f t="shared" si="24"/>
        <v>0</v>
      </c>
      <c r="AU56" s="558"/>
      <c r="AV56" s="558">
        <f t="shared" si="20"/>
        <v>0</v>
      </c>
      <c r="AW56" s="565">
        <f t="shared" si="18"/>
        <v>0</v>
      </c>
      <c r="AX56" s="532"/>
      <c r="AY56" s="532"/>
      <c r="AZ56" s="532"/>
      <c r="BA56" s="532"/>
      <c r="BB56" s="532"/>
      <c r="BC56" s="532"/>
      <c r="BD56" s="532"/>
    </row>
    <row r="57" spans="1:56" ht="14">
      <c r="A57" s="566"/>
      <c r="B57" s="566"/>
      <c r="C57" s="557">
        <f t="shared" si="6"/>
        <v>0</v>
      </c>
      <c r="D57" s="568"/>
      <c r="E57" s="568"/>
      <c r="F57" s="568"/>
      <c r="G57" s="568"/>
      <c r="H57" s="568"/>
      <c r="I57" s="559"/>
      <c r="J57" s="568"/>
      <c r="K57" s="568"/>
      <c r="L57" s="568"/>
      <c r="M57" s="559"/>
      <c r="N57" s="568"/>
      <c r="O57" s="568"/>
      <c r="P57" s="568"/>
      <c r="Q57" s="559"/>
      <c r="R57" s="560"/>
      <c r="S57" s="567"/>
      <c r="T57" s="568"/>
      <c r="U57" s="568"/>
      <c r="V57" s="568"/>
      <c r="W57" s="568"/>
      <c r="X57" s="562"/>
      <c r="Y57" s="568"/>
      <c r="Z57" s="568"/>
      <c r="AA57" s="568"/>
      <c r="AB57" s="563"/>
      <c r="AC57" s="568"/>
      <c r="AD57" s="568"/>
      <c r="AE57" s="568"/>
      <c r="AF57" s="569"/>
      <c r="AG57" s="564"/>
      <c r="AH57" s="560">
        <f t="shared" si="15"/>
        <v>0</v>
      </c>
      <c r="AI57" s="561">
        <f t="shared" si="24"/>
        <v>0</v>
      </c>
      <c r="AJ57" s="558">
        <f t="shared" si="24"/>
        <v>0</v>
      </c>
      <c r="AK57" s="558">
        <f t="shared" si="24"/>
        <v>0</v>
      </c>
      <c r="AL57" s="558">
        <f t="shared" si="24"/>
        <v>0</v>
      </c>
      <c r="AM57" s="558">
        <f t="shared" si="24"/>
        <v>0</v>
      </c>
      <c r="AN57" s="558">
        <f t="shared" si="24"/>
        <v>0</v>
      </c>
      <c r="AO57" s="558">
        <f t="shared" si="24"/>
        <v>0</v>
      </c>
      <c r="AP57" s="558">
        <f t="shared" si="24"/>
        <v>0</v>
      </c>
      <c r="AQ57" s="558">
        <f t="shared" si="24"/>
        <v>0</v>
      </c>
      <c r="AR57" s="558">
        <f t="shared" si="24"/>
        <v>0</v>
      </c>
      <c r="AS57" s="558">
        <f t="shared" si="24"/>
        <v>0</v>
      </c>
      <c r="AT57" s="558">
        <f t="shared" si="24"/>
        <v>0</v>
      </c>
      <c r="AU57" s="558"/>
      <c r="AV57" s="558">
        <f t="shared" si="20"/>
        <v>0</v>
      </c>
      <c r="AW57" s="565">
        <f t="shared" si="18"/>
        <v>0</v>
      </c>
      <c r="AX57" s="532"/>
      <c r="AY57" s="532"/>
      <c r="AZ57" s="532"/>
      <c r="BA57" s="532"/>
      <c r="BB57" s="532"/>
      <c r="BC57" s="532"/>
      <c r="BD57" s="532"/>
    </row>
    <row r="58" spans="1:56" ht="14">
      <c r="A58" s="566"/>
      <c r="B58" s="566"/>
      <c r="C58" s="557">
        <f t="shared" si="6"/>
        <v>0</v>
      </c>
      <c r="D58" s="568"/>
      <c r="E58" s="568"/>
      <c r="F58" s="568"/>
      <c r="G58" s="568"/>
      <c r="H58" s="568"/>
      <c r="I58" s="559"/>
      <c r="J58" s="568"/>
      <c r="K58" s="568"/>
      <c r="L58" s="568"/>
      <c r="M58" s="559"/>
      <c r="N58" s="568"/>
      <c r="O58" s="568"/>
      <c r="P58" s="568"/>
      <c r="Q58" s="570"/>
      <c r="R58" s="560"/>
      <c r="S58" s="567"/>
      <c r="T58" s="568"/>
      <c r="U58" s="568"/>
      <c r="V58" s="568"/>
      <c r="W58" s="568"/>
      <c r="X58" s="562"/>
      <c r="Y58" s="568"/>
      <c r="Z58" s="568"/>
      <c r="AA58" s="568"/>
      <c r="AB58" s="563"/>
      <c r="AC58" s="568"/>
      <c r="AD58" s="568"/>
      <c r="AE58" s="568"/>
      <c r="AF58" s="569"/>
      <c r="AG58" s="564"/>
      <c r="AH58" s="560">
        <f t="shared" si="15"/>
        <v>0</v>
      </c>
      <c r="AI58" s="561">
        <f t="shared" si="24"/>
        <v>0</v>
      </c>
      <c r="AJ58" s="558">
        <f t="shared" si="24"/>
        <v>0</v>
      </c>
      <c r="AK58" s="558">
        <f t="shared" si="24"/>
        <v>0</v>
      </c>
      <c r="AL58" s="558">
        <f t="shared" si="24"/>
        <v>0</v>
      </c>
      <c r="AM58" s="558">
        <f t="shared" si="24"/>
        <v>0</v>
      </c>
      <c r="AN58" s="558">
        <f t="shared" si="24"/>
        <v>0</v>
      </c>
      <c r="AO58" s="558">
        <f t="shared" si="24"/>
        <v>0</v>
      </c>
      <c r="AP58" s="558">
        <f t="shared" si="24"/>
        <v>0</v>
      </c>
      <c r="AQ58" s="558">
        <f t="shared" si="24"/>
        <v>0</v>
      </c>
      <c r="AR58" s="558">
        <f t="shared" si="24"/>
        <v>0</v>
      </c>
      <c r="AS58" s="558">
        <f t="shared" si="24"/>
        <v>0</v>
      </c>
      <c r="AT58" s="558">
        <f t="shared" si="24"/>
        <v>0</v>
      </c>
      <c r="AU58" s="558"/>
      <c r="AV58" s="558">
        <f t="shared" si="20"/>
        <v>0</v>
      </c>
      <c r="AW58" s="565">
        <f t="shared" si="18"/>
        <v>0</v>
      </c>
      <c r="AX58" s="532"/>
      <c r="AY58" s="532"/>
      <c r="AZ58" s="532"/>
      <c r="BA58" s="532"/>
      <c r="BB58" s="532"/>
      <c r="BC58" s="532"/>
      <c r="BD58" s="532"/>
    </row>
    <row r="59" spans="1:56" ht="14">
      <c r="A59" s="566"/>
      <c r="B59" s="566"/>
      <c r="C59" s="557">
        <f t="shared" si="6"/>
        <v>0</v>
      </c>
      <c r="D59" s="568"/>
      <c r="E59" s="568"/>
      <c r="F59" s="568"/>
      <c r="G59" s="568"/>
      <c r="H59" s="568"/>
      <c r="I59" s="559"/>
      <c r="J59" s="568"/>
      <c r="K59" s="568"/>
      <c r="L59" s="568"/>
      <c r="M59" s="559"/>
      <c r="N59" s="568"/>
      <c r="O59" s="568"/>
      <c r="P59" s="568"/>
      <c r="Q59" s="570"/>
      <c r="R59" s="560"/>
      <c r="S59" s="567"/>
      <c r="T59" s="568"/>
      <c r="U59" s="568"/>
      <c r="V59" s="568"/>
      <c r="W59" s="568"/>
      <c r="X59" s="562"/>
      <c r="Y59" s="568"/>
      <c r="Z59" s="568"/>
      <c r="AA59" s="568"/>
      <c r="AB59" s="563"/>
      <c r="AC59" s="568"/>
      <c r="AD59" s="568"/>
      <c r="AE59" s="568"/>
      <c r="AF59" s="569"/>
      <c r="AG59" s="564"/>
      <c r="AH59" s="560">
        <f t="shared" si="15"/>
        <v>0</v>
      </c>
      <c r="AI59" s="561">
        <f t="shared" si="24"/>
        <v>0</v>
      </c>
      <c r="AJ59" s="558">
        <f t="shared" si="24"/>
        <v>0</v>
      </c>
      <c r="AK59" s="558">
        <f t="shared" si="24"/>
        <v>0</v>
      </c>
      <c r="AL59" s="558">
        <f t="shared" si="24"/>
        <v>0</v>
      </c>
      <c r="AM59" s="558">
        <f t="shared" si="24"/>
        <v>0</v>
      </c>
      <c r="AN59" s="558">
        <f t="shared" si="24"/>
        <v>0</v>
      </c>
      <c r="AO59" s="558">
        <f t="shared" si="24"/>
        <v>0</v>
      </c>
      <c r="AP59" s="558">
        <f t="shared" si="24"/>
        <v>0</v>
      </c>
      <c r="AQ59" s="558">
        <f t="shared" si="24"/>
        <v>0</v>
      </c>
      <c r="AR59" s="558">
        <f t="shared" si="24"/>
        <v>0</v>
      </c>
      <c r="AS59" s="558">
        <f t="shared" si="24"/>
        <v>0</v>
      </c>
      <c r="AT59" s="558">
        <f t="shared" si="24"/>
        <v>0</v>
      </c>
      <c r="AU59" s="558"/>
      <c r="AV59" s="558">
        <f t="shared" si="20"/>
        <v>0</v>
      </c>
      <c r="AW59" s="565">
        <f t="shared" si="18"/>
        <v>0</v>
      </c>
      <c r="AX59" s="532"/>
      <c r="AY59" s="532"/>
      <c r="AZ59" s="532"/>
      <c r="BA59" s="532"/>
      <c r="BB59" s="532"/>
      <c r="BC59" s="532"/>
      <c r="BD59" s="532"/>
    </row>
    <row r="60" spans="1:56" ht="14">
      <c r="A60" s="566"/>
      <c r="B60" s="566"/>
      <c r="C60" s="557">
        <f t="shared" si="6"/>
        <v>0</v>
      </c>
      <c r="D60" s="568"/>
      <c r="E60" s="568"/>
      <c r="F60" s="568"/>
      <c r="G60" s="568"/>
      <c r="H60" s="568"/>
      <c r="I60" s="559"/>
      <c r="J60" s="568"/>
      <c r="K60" s="568"/>
      <c r="L60" s="568"/>
      <c r="M60" s="559"/>
      <c r="N60" s="568"/>
      <c r="O60" s="568"/>
      <c r="P60" s="568"/>
      <c r="Q60" s="570"/>
      <c r="R60" s="560"/>
      <c r="S60" s="567"/>
      <c r="T60" s="568"/>
      <c r="U60" s="568"/>
      <c r="V60" s="568"/>
      <c r="W60" s="568"/>
      <c r="X60" s="562"/>
      <c r="Y60" s="568"/>
      <c r="Z60" s="568"/>
      <c r="AA60" s="568"/>
      <c r="AB60" s="563"/>
      <c r="AC60" s="568"/>
      <c r="AD60" s="568"/>
      <c r="AE60" s="568"/>
      <c r="AF60" s="569"/>
      <c r="AG60" s="564"/>
      <c r="AH60" s="560">
        <f t="shared" si="15"/>
        <v>0</v>
      </c>
      <c r="AI60" s="561">
        <f t="shared" si="24"/>
        <v>0</v>
      </c>
      <c r="AJ60" s="558">
        <f t="shared" si="24"/>
        <v>0</v>
      </c>
      <c r="AK60" s="558">
        <f t="shared" si="24"/>
        <v>0</v>
      </c>
      <c r="AL60" s="558">
        <f t="shared" si="24"/>
        <v>0</v>
      </c>
      <c r="AM60" s="558">
        <f t="shared" si="24"/>
        <v>0</v>
      </c>
      <c r="AN60" s="558">
        <f t="shared" si="24"/>
        <v>0</v>
      </c>
      <c r="AO60" s="558">
        <f t="shared" si="24"/>
        <v>0</v>
      </c>
      <c r="AP60" s="558">
        <f t="shared" si="24"/>
        <v>0</v>
      </c>
      <c r="AQ60" s="558">
        <f t="shared" si="24"/>
        <v>0</v>
      </c>
      <c r="AR60" s="558">
        <f t="shared" si="24"/>
        <v>0</v>
      </c>
      <c r="AS60" s="558">
        <f t="shared" si="24"/>
        <v>0</v>
      </c>
      <c r="AT60" s="558">
        <f t="shared" si="24"/>
        <v>0</v>
      </c>
      <c r="AU60" s="558"/>
      <c r="AV60" s="558">
        <f t="shared" si="20"/>
        <v>0</v>
      </c>
      <c r="AW60" s="565">
        <f t="shared" si="18"/>
        <v>0</v>
      </c>
      <c r="AX60" s="532"/>
      <c r="AY60" s="532"/>
      <c r="AZ60" s="532"/>
      <c r="BA60" s="532"/>
      <c r="BB60" s="532"/>
      <c r="BC60" s="532"/>
      <c r="BD60" s="532"/>
    </row>
    <row r="61" spans="1:56" ht="14">
      <c r="A61" s="566"/>
      <c r="B61" s="566"/>
      <c r="C61" s="557">
        <f t="shared" si="6"/>
        <v>0</v>
      </c>
      <c r="D61" s="568"/>
      <c r="E61" s="568"/>
      <c r="F61" s="568"/>
      <c r="G61" s="568"/>
      <c r="H61" s="568"/>
      <c r="I61" s="559"/>
      <c r="J61" s="568"/>
      <c r="K61" s="568"/>
      <c r="L61" s="568"/>
      <c r="M61" s="559"/>
      <c r="N61" s="568"/>
      <c r="O61" s="568"/>
      <c r="P61" s="568"/>
      <c r="Q61" s="570"/>
      <c r="R61" s="560"/>
      <c r="S61" s="567"/>
      <c r="T61" s="568"/>
      <c r="U61" s="568"/>
      <c r="V61" s="568"/>
      <c r="W61" s="568"/>
      <c r="X61" s="562"/>
      <c r="Y61" s="568"/>
      <c r="Z61" s="568"/>
      <c r="AA61" s="568"/>
      <c r="AB61" s="563"/>
      <c r="AC61" s="568"/>
      <c r="AD61" s="568"/>
      <c r="AE61" s="568"/>
      <c r="AF61" s="569"/>
      <c r="AG61" s="564"/>
      <c r="AH61" s="560">
        <f t="shared" si="15"/>
        <v>0</v>
      </c>
      <c r="AI61" s="561">
        <f t="shared" si="24"/>
        <v>0</v>
      </c>
      <c r="AJ61" s="558">
        <f t="shared" si="24"/>
        <v>0</v>
      </c>
      <c r="AK61" s="558">
        <f t="shared" si="24"/>
        <v>0</v>
      </c>
      <c r="AL61" s="558">
        <f t="shared" si="24"/>
        <v>0</v>
      </c>
      <c r="AM61" s="558">
        <f t="shared" si="24"/>
        <v>0</v>
      </c>
      <c r="AN61" s="558">
        <f t="shared" si="24"/>
        <v>0</v>
      </c>
      <c r="AO61" s="558">
        <f t="shared" si="24"/>
        <v>0</v>
      </c>
      <c r="AP61" s="558">
        <f t="shared" si="24"/>
        <v>0</v>
      </c>
      <c r="AQ61" s="558">
        <f t="shared" si="24"/>
        <v>0</v>
      </c>
      <c r="AR61" s="558">
        <f t="shared" si="24"/>
        <v>0</v>
      </c>
      <c r="AS61" s="558">
        <f t="shared" si="24"/>
        <v>0</v>
      </c>
      <c r="AT61" s="558">
        <f t="shared" si="24"/>
        <v>0</v>
      </c>
      <c r="AU61" s="558"/>
      <c r="AV61" s="558">
        <f t="shared" si="20"/>
        <v>0</v>
      </c>
      <c r="AW61" s="565">
        <f t="shared" si="18"/>
        <v>0</v>
      </c>
      <c r="AX61" s="532"/>
      <c r="AY61" s="532"/>
      <c r="AZ61" s="532"/>
      <c r="BA61" s="532"/>
      <c r="BB61" s="532"/>
      <c r="BC61" s="532"/>
      <c r="BD61" s="532"/>
    </row>
    <row r="62" spans="1:56" ht="14">
      <c r="A62" s="566"/>
      <c r="B62" s="566"/>
      <c r="C62" s="557">
        <f t="shared" si="6"/>
        <v>0</v>
      </c>
      <c r="D62" s="568"/>
      <c r="E62" s="568"/>
      <c r="F62" s="568"/>
      <c r="G62" s="568"/>
      <c r="H62" s="568"/>
      <c r="I62" s="559"/>
      <c r="J62" s="568"/>
      <c r="K62" s="568"/>
      <c r="L62" s="568"/>
      <c r="M62" s="559"/>
      <c r="N62" s="568"/>
      <c r="O62" s="568"/>
      <c r="P62" s="568"/>
      <c r="Q62" s="570"/>
      <c r="R62" s="560"/>
      <c r="S62" s="567"/>
      <c r="T62" s="568"/>
      <c r="U62" s="568"/>
      <c r="V62" s="568"/>
      <c r="W62" s="568"/>
      <c r="X62" s="562"/>
      <c r="Y62" s="568"/>
      <c r="Z62" s="568"/>
      <c r="AA62" s="568"/>
      <c r="AB62" s="563"/>
      <c r="AC62" s="568"/>
      <c r="AD62" s="568"/>
      <c r="AE62" s="568"/>
      <c r="AF62" s="569"/>
      <c r="AG62" s="564"/>
      <c r="AH62" s="560">
        <f t="shared" si="15"/>
        <v>0</v>
      </c>
      <c r="AI62" s="561">
        <f t="shared" si="24"/>
        <v>0</v>
      </c>
      <c r="AJ62" s="558">
        <f t="shared" si="24"/>
        <v>0</v>
      </c>
      <c r="AK62" s="558">
        <f t="shared" si="24"/>
        <v>0</v>
      </c>
      <c r="AL62" s="558">
        <f t="shared" si="24"/>
        <v>0</v>
      </c>
      <c r="AM62" s="558">
        <f t="shared" si="24"/>
        <v>0</v>
      </c>
      <c r="AN62" s="558">
        <f t="shared" si="24"/>
        <v>0</v>
      </c>
      <c r="AO62" s="558">
        <f t="shared" si="24"/>
        <v>0</v>
      </c>
      <c r="AP62" s="558">
        <f t="shared" si="24"/>
        <v>0</v>
      </c>
      <c r="AQ62" s="558">
        <f t="shared" si="24"/>
        <v>0</v>
      </c>
      <c r="AR62" s="558">
        <f t="shared" si="24"/>
        <v>0</v>
      </c>
      <c r="AS62" s="558">
        <f t="shared" si="24"/>
        <v>0</v>
      </c>
      <c r="AT62" s="558">
        <f t="shared" si="24"/>
        <v>0</v>
      </c>
      <c r="AU62" s="558"/>
      <c r="AV62" s="558">
        <f t="shared" si="20"/>
        <v>0</v>
      </c>
      <c r="AW62" s="565">
        <f t="shared" si="18"/>
        <v>0</v>
      </c>
      <c r="AX62" s="532"/>
      <c r="AY62" s="532"/>
      <c r="AZ62" s="532"/>
      <c r="BA62" s="532"/>
      <c r="BB62" s="532"/>
      <c r="BC62" s="532"/>
      <c r="BD62" s="532"/>
    </row>
    <row r="63" spans="1:56" ht="14">
      <c r="A63" s="566"/>
      <c r="B63" s="566"/>
      <c r="C63" s="557">
        <f t="shared" si="6"/>
        <v>0</v>
      </c>
      <c r="D63" s="568"/>
      <c r="E63" s="568"/>
      <c r="F63" s="568"/>
      <c r="G63" s="568"/>
      <c r="H63" s="568"/>
      <c r="I63" s="559"/>
      <c r="J63" s="568"/>
      <c r="K63" s="568"/>
      <c r="L63" s="568"/>
      <c r="M63" s="559"/>
      <c r="N63" s="568"/>
      <c r="O63" s="568"/>
      <c r="P63" s="568"/>
      <c r="Q63" s="570"/>
      <c r="R63" s="560"/>
      <c r="S63" s="567"/>
      <c r="T63" s="568"/>
      <c r="U63" s="568"/>
      <c r="V63" s="568"/>
      <c r="W63" s="568"/>
      <c r="X63" s="562"/>
      <c r="Y63" s="568"/>
      <c r="Z63" s="568"/>
      <c r="AA63" s="568"/>
      <c r="AB63" s="563"/>
      <c r="AC63" s="568"/>
      <c r="AD63" s="568"/>
      <c r="AE63" s="568"/>
      <c r="AF63" s="569"/>
      <c r="AG63" s="564"/>
      <c r="AH63" s="560">
        <f t="shared" si="15"/>
        <v>0</v>
      </c>
      <c r="AI63" s="561">
        <f t="shared" si="24"/>
        <v>0</v>
      </c>
      <c r="AJ63" s="558">
        <f t="shared" si="24"/>
        <v>0</v>
      </c>
      <c r="AK63" s="558">
        <f t="shared" si="24"/>
        <v>0</v>
      </c>
      <c r="AL63" s="558">
        <f t="shared" si="24"/>
        <v>0</v>
      </c>
      <c r="AM63" s="558">
        <f t="shared" si="24"/>
        <v>0</v>
      </c>
      <c r="AN63" s="558">
        <f t="shared" si="24"/>
        <v>0</v>
      </c>
      <c r="AO63" s="558">
        <f t="shared" si="24"/>
        <v>0</v>
      </c>
      <c r="AP63" s="558">
        <f t="shared" si="24"/>
        <v>0</v>
      </c>
      <c r="AQ63" s="558">
        <f t="shared" si="24"/>
        <v>0</v>
      </c>
      <c r="AR63" s="558">
        <f t="shared" si="24"/>
        <v>0</v>
      </c>
      <c r="AS63" s="558">
        <f t="shared" si="24"/>
        <v>0</v>
      </c>
      <c r="AT63" s="558">
        <f t="shared" si="24"/>
        <v>0</v>
      </c>
      <c r="AU63" s="558"/>
      <c r="AV63" s="558">
        <f t="shared" si="20"/>
        <v>0</v>
      </c>
      <c r="AW63" s="565">
        <f t="shared" si="18"/>
        <v>0</v>
      </c>
      <c r="AX63" s="532"/>
      <c r="AY63" s="532"/>
      <c r="AZ63" s="532"/>
      <c r="BA63" s="532"/>
      <c r="BB63" s="532"/>
      <c r="BC63" s="532"/>
      <c r="BD63" s="532"/>
    </row>
    <row r="64" spans="1:56" ht="14">
      <c r="A64" s="566"/>
      <c r="B64" s="566"/>
      <c r="C64" s="557">
        <f t="shared" si="6"/>
        <v>0</v>
      </c>
      <c r="D64" s="568"/>
      <c r="E64" s="568"/>
      <c r="F64" s="568"/>
      <c r="G64" s="568"/>
      <c r="H64" s="568"/>
      <c r="I64" s="559"/>
      <c r="J64" s="568"/>
      <c r="K64" s="568"/>
      <c r="L64" s="568"/>
      <c r="M64" s="559"/>
      <c r="N64" s="568"/>
      <c r="O64" s="568"/>
      <c r="P64" s="568"/>
      <c r="Q64" s="570"/>
      <c r="R64" s="560"/>
      <c r="S64" s="567"/>
      <c r="T64" s="568"/>
      <c r="U64" s="568"/>
      <c r="V64" s="568"/>
      <c r="W64" s="568"/>
      <c r="X64" s="562"/>
      <c r="Y64" s="568"/>
      <c r="Z64" s="568"/>
      <c r="AA64" s="568"/>
      <c r="AB64" s="563"/>
      <c r="AC64" s="568"/>
      <c r="AD64" s="568"/>
      <c r="AE64" s="568"/>
      <c r="AF64" s="569"/>
      <c r="AG64" s="564"/>
      <c r="AH64" s="560">
        <f t="shared" si="15"/>
        <v>0</v>
      </c>
      <c r="AI64" s="561">
        <f t="shared" si="24"/>
        <v>0</v>
      </c>
      <c r="AJ64" s="558">
        <f t="shared" si="24"/>
        <v>0</v>
      </c>
      <c r="AK64" s="558">
        <f t="shared" si="24"/>
        <v>0</v>
      </c>
      <c r="AL64" s="558">
        <f t="shared" si="24"/>
        <v>0</v>
      </c>
      <c r="AM64" s="558">
        <f t="shared" si="24"/>
        <v>0</v>
      </c>
      <c r="AN64" s="558">
        <f t="shared" si="24"/>
        <v>0</v>
      </c>
      <c r="AO64" s="558">
        <f t="shared" si="24"/>
        <v>0</v>
      </c>
      <c r="AP64" s="558">
        <f t="shared" si="24"/>
        <v>0</v>
      </c>
      <c r="AQ64" s="558">
        <f t="shared" si="24"/>
        <v>0</v>
      </c>
      <c r="AR64" s="558">
        <f t="shared" si="24"/>
        <v>0</v>
      </c>
      <c r="AS64" s="558">
        <f t="shared" si="24"/>
        <v>0</v>
      </c>
      <c r="AT64" s="558">
        <f t="shared" si="24"/>
        <v>0</v>
      </c>
      <c r="AU64" s="558"/>
      <c r="AV64" s="558">
        <f t="shared" si="20"/>
        <v>0</v>
      </c>
      <c r="AW64" s="565">
        <f t="shared" si="18"/>
        <v>0</v>
      </c>
      <c r="AX64" s="532"/>
      <c r="AY64" s="532"/>
      <c r="AZ64" s="532"/>
      <c r="BA64" s="532"/>
      <c r="BB64" s="532"/>
      <c r="BC64" s="532"/>
      <c r="BD64" s="532"/>
    </row>
    <row r="65" spans="1:56" ht="14">
      <c r="A65" s="566"/>
      <c r="B65" s="566"/>
      <c r="C65" s="557">
        <f t="shared" si="6"/>
        <v>0</v>
      </c>
      <c r="D65" s="568"/>
      <c r="E65" s="568"/>
      <c r="F65" s="568"/>
      <c r="G65" s="568"/>
      <c r="H65" s="568"/>
      <c r="I65" s="559"/>
      <c r="J65" s="568"/>
      <c r="K65" s="568"/>
      <c r="L65" s="568"/>
      <c r="M65" s="559"/>
      <c r="N65" s="568"/>
      <c r="O65" s="568"/>
      <c r="P65" s="568"/>
      <c r="Q65" s="570"/>
      <c r="R65" s="560"/>
      <c r="S65" s="567"/>
      <c r="T65" s="568"/>
      <c r="U65" s="568"/>
      <c r="V65" s="568"/>
      <c r="W65" s="568"/>
      <c r="X65" s="562"/>
      <c r="Y65" s="568"/>
      <c r="Z65" s="568"/>
      <c r="AA65" s="568"/>
      <c r="AB65" s="563"/>
      <c r="AC65" s="568"/>
      <c r="AD65" s="568"/>
      <c r="AE65" s="568"/>
      <c r="AF65" s="569"/>
      <c r="AG65" s="564"/>
      <c r="AH65" s="560">
        <f t="shared" si="15"/>
        <v>0</v>
      </c>
      <c r="AI65" s="561">
        <f t="shared" si="24"/>
        <v>0</v>
      </c>
      <c r="AJ65" s="558">
        <f t="shared" si="24"/>
        <v>0</v>
      </c>
      <c r="AK65" s="558">
        <f t="shared" si="24"/>
        <v>0</v>
      </c>
      <c r="AL65" s="558">
        <f t="shared" si="24"/>
        <v>0</v>
      </c>
      <c r="AM65" s="558">
        <f t="shared" si="24"/>
        <v>0</v>
      </c>
      <c r="AN65" s="558">
        <f t="shared" si="24"/>
        <v>0</v>
      </c>
      <c r="AO65" s="558">
        <f t="shared" si="24"/>
        <v>0</v>
      </c>
      <c r="AP65" s="558">
        <f t="shared" si="24"/>
        <v>0</v>
      </c>
      <c r="AQ65" s="558">
        <f t="shared" si="24"/>
        <v>0</v>
      </c>
      <c r="AR65" s="558">
        <f t="shared" si="24"/>
        <v>0</v>
      </c>
      <c r="AS65" s="558">
        <f t="shared" si="24"/>
        <v>0</v>
      </c>
      <c r="AT65" s="558">
        <f t="shared" si="24"/>
        <v>0</v>
      </c>
      <c r="AU65" s="558"/>
      <c r="AV65" s="558">
        <f t="shared" si="20"/>
        <v>0</v>
      </c>
      <c r="AW65" s="565">
        <f t="shared" si="18"/>
        <v>0</v>
      </c>
      <c r="AX65" s="532"/>
      <c r="AY65" s="532"/>
      <c r="AZ65" s="532"/>
      <c r="BA65" s="532"/>
      <c r="BB65" s="532"/>
      <c r="BC65" s="532"/>
      <c r="BD65" s="532"/>
    </row>
    <row r="66" spans="1:56" ht="14">
      <c r="A66" s="566"/>
      <c r="B66" s="566"/>
      <c r="C66" s="557">
        <f t="shared" si="6"/>
        <v>0</v>
      </c>
      <c r="D66" s="568"/>
      <c r="E66" s="568"/>
      <c r="F66" s="568"/>
      <c r="G66" s="568"/>
      <c r="H66" s="568"/>
      <c r="I66" s="559"/>
      <c r="J66" s="568"/>
      <c r="K66" s="568"/>
      <c r="L66" s="568"/>
      <c r="M66" s="559"/>
      <c r="N66" s="568"/>
      <c r="O66" s="568"/>
      <c r="P66" s="568"/>
      <c r="Q66" s="570"/>
      <c r="R66" s="560"/>
      <c r="S66" s="567"/>
      <c r="T66" s="568"/>
      <c r="U66" s="568"/>
      <c r="V66" s="568"/>
      <c r="W66" s="568"/>
      <c r="X66" s="562"/>
      <c r="Y66" s="568"/>
      <c r="Z66" s="568"/>
      <c r="AA66" s="568"/>
      <c r="AB66" s="563"/>
      <c r="AC66" s="568"/>
      <c r="AD66" s="568"/>
      <c r="AE66" s="568"/>
      <c r="AF66" s="569"/>
      <c r="AG66" s="564"/>
      <c r="AH66" s="560">
        <f t="shared" si="15"/>
        <v>0</v>
      </c>
      <c r="AI66" s="561">
        <f t="shared" ref="AI66:AT76" si="25">(S66-D66)</f>
        <v>0</v>
      </c>
      <c r="AJ66" s="558">
        <f t="shared" si="25"/>
        <v>0</v>
      </c>
      <c r="AK66" s="558">
        <f t="shared" si="25"/>
        <v>0</v>
      </c>
      <c r="AL66" s="558">
        <f t="shared" si="25"/>
        <v>0</v>
      </c>
      <c r="AM66" s="558">
        <f t="shared" si="25"/>
        <v>0</v>
      </c>
      <c r="AN66" s="558">
        <f t="shared" si="25"/>
        <v>0</v>
      </c>
      <c r="AO66" s="558">
        <f t="shared" si="25"/>
        <v>0</v>
      </c>
      <c r="AP66" s="558">
        <f t="shared" si="25"/>
        <v>0</v>
      </c>
      <c r="AQ66" s="558">
        <f t="shared" si="25"/>
        <v>0</v>
      </c>
      <c r="AR66" s="558">
        <f t="shared" si="25"/>
        <v>0</v>
      </c>
      <c r="AS66" s="558">
        <f t="shared" si="25"/>
        <v>0</v>
      </c>
      <c r="AT66" s="558">
        <f t="shared" si="25"/>
        <v>0</v>
      </c>
      <c r="AU66" s="558"/>
      <c r="AV66" s="558">
        <f t="shared" si="20"/>
        <v>0</v>
      </c>
      <c r="AW66" s="565">
        <f t="shared" si="18"/>
        <v>0</v>
      </c>
      <c r="AX66" s="532"/>
      <c r="AY66" s="532"/>
      <c r="AZ66" s="532"/>
      <c r="BA66" s="532"/>
      <c r="BB66" s="532"/>
      <c r="BC66" s="532"/>
      <c r="BD66" s="532"/>
    </row>
    <row r="67" spans="1:56" ht="14">
      <c r="A67" s="566"/>
      <c r="B67" s="566"/>
      <c r="C67" s="557">
        <f t="shared" si="6"/>
        <v>0</v>
      </c>
      <c r="D67" s="568"/>
      <c r="E67" s="568"/>
      <c r="F67" s="568"/>
      <c r="G67" s="568"/>
      <c r="H67" s="568"/>
      <c r="I67" s="559"/>
      <c r="J67" s="568"/>
      <c r="K67" s="568"/>
      <c r="L67" s="568"/>
      <c r="M67" s="559"/>
      <c r="N67" s="568"/>
      <c r="O67" s="568"/>
      <c r="P67" s="568"/>
      <c r="Q67" s="570"/>
      <c r="R67" s="560"/>
      <c r="S67" s="567"/>
      <c r="T67" s="568"/>
      <c r="U67" s="568"/>
      <c r="V67" s="568"/>
      <c r="W67" s="568"/>
      <c r="X67" s="562"/>
      <c r="Y67" s="568"/>
      <c r="Z67" s="568"/>
      <c r="AA67" s="568"/>
      <c r="AB67" s="563"/>
      <c r="AC67" s="568"/>
      <c r="AD67" s="568"/>
      <c r="AE67" s="568"/>
      <c r="AF67" s="569"/>
      <c r="AG67" s="564"/>
      <c r="AH67" s="560">
        <f t="shared" si="15"/>
        <v>0</v>
      </c>
      <c r="AI67" s="561">
        <f t="shared" si="25"/>
        <v>0</v>
      </c>
      <c r="AJ67" s="558">
        <f t="shared" si="25"/>
        <v>0</v>
      </c>
      <c r="AK67" s="558">
        <f t="shared" si="25"/>
        <v>0</v>
      </c>
      <c r="AL67" s="558">
        <f t="shared" si="25"/>
        <v>0</v>
      </c>
      <c r="AM67" s="558">
        <f t="shared" si="25"/>
        <v>0</v>
      </c>
      <c r="AN67" s="558">
        <f t="shared" si="25"/>
        <v>0</v>
      </c>
      <c r="AO67" s="558">
        <f t="shared" si="25"/>
        <v>0</v>
      </c>
      <c r="AP67" s="558">
        <f t="shared" si="25"/>
        <v>0</v>
      </c>
      <c r="AQ67" s="558">
        <f t="shared" si="25"/>
        <v>0</v>
      </c>
      <c r="AR67" s="558">
        <f t="shared" si="25"/>
        <v>0</v>
      </c>
      <c r="AS67" s="558">
        <f t="shared" si="25"/>
        <v>0</v>
      </c>
      <c r="AT67" s="558">
        <f t="shared" si="25"/>
        <v>0</v>
      </c>
      <c r="AU67" s="558"/>
      <c r="AV67" s="558">
        <f t="shared" si="20"/>
        <v>0</v>
      </c>
      <c r="AW67" s="565">
        <f t="shared" si="18"/>
        <v>0</v>
      </c>
      <c r="AX67" s="532"/>
      <c r="AY67" s="532"/>
      <c r="AZ67" s="532"/>
      <c r="BA67" s="532"/>
      <c r="BB67" s="532"/>
      <c r="BC67" s="532"/>
      <c r="BD67" s="532"/>
    </row>
    <row r="68" spans="1:56" ht="14">
      <c r="A68" s="566"/>
      <c r="B68" s="566"/>
      <c r="C68" s="557">
        <f t="shared" si="6"/>
        <v>0</v>
      </c>
      <c r="D68" s="568"/>
      <c r="E68" s="568"/>
      <c r="F68" s="568"/>
      <c r="G68" s="568"/>
      <c r="H68" s="568"/>
      <c r="I68" s="559"/>
      <c r="J68" s="568"/>
      <c r="K68" s="568"/>
      <c r="L68" s="568"/>
      <c r="M68" s="559"/>
      <c r="N68" s="568"/>
      <c r="O68" s="568"/>
      <c r="P68" s="568"/>
      <c r="Q68" s="570"/>
      <c r="R68" s="560"/>
      <c r="S68" s="567"/>
      <c r="T68" s="568"/>
      <c r="U68" s="568"/>
      <c r="V68" s="568"/>
      <c r="W68" s="568"/>
      <c r="X68" s="562"/>
      <c r="Y68" s="568"/>
      <c r="Z68" s="568"/>
      <c r="AA68" s="568"/>
      <c r="AB68" s="563"/>
      <c r="AC68" s="568"/>
      <c r="AD68" s="568"/>
      <c r="AE68" s="568"/>
      <c r="AF68" s="569"/>
      <c r="AG68" s="564"/>
      <c r="AH68" s="560">
        <f t="shared" si="15"/>
        <v>0</v>
      </c>
      <c r="AI68" s="561">
        <f t="shared" si="25"/>
        <v>0</v>
      </c>
      <c r="AJ68" s="558">
        <f t="shared" si="25"/>
        <v>0</v>
      </c>
      <c r="AK68" s="558">
        <f t="shared" si="25"/>
        <v>0</v>
      </c>
      <c r="AL68" s="558">
        <f t="shared" si="25"/>
        <v>0</v>
      </c>
      <c r="AM68" s="558">
        <f t="shared" si="25"/>
        <v>0</v>
      </c>
      <c r="AN68" s="558">
        <f t="shared" si="25"/>
        <v>0</v>
      </c>
      <c r="AO68" s="558">
        <f t="shared" si="25"/>
        <v>0</v>
      </c>
      <c r="AP68" s="558">
        <f t="shared" si="25"/>
        <v>0</v>
      </c>
      <c r="AQ68" s="558">
        <f t="shared" si="25"/>
        <v>0</v>
      </c>
      <c r="AR68" s="558">
        <f t="shared" si="25"/>
        <v>0</v>
      </c>
      <c r="AS68" s="558">
        <f t="shared" si="25"/>
        <v>0</v>
      </c>
      <c r="AT68" s="558">
        <f t="shared" si="25"/>
        <v>0</v>
      </c>
      <c r="AU68" s="558"/>
      <c r="AV68" s="558">
        <f t="shared" si="20"/>
        <v>0</v>
      </c>
      <c r="AW68" s="565">
        <f t="shared" si="18"/>
        <v>0</v>
      </c>
      <c r="AX68" s="532"/>
      <c r="AY68" s="532"/>
      <c r="AZ68" s="532"/>
      <c r="BA68" s="532"/>
      <c r="BB68" s="532"/>
      <c r="BC68" s="532"/>
      <c r="BD68" s="532"/>
    </row>
    <row r="69" spans="1:56" ht="14">
      <c r="A69" s="566"/>
      <c r="B69" s="566"/>
      <c r="C69" s="557">
        <f t="shared" si="6"/>
        <v>0</v>
      </c>
      <c r="D69" s="568"/>
      <c r="E69" s="568"/>
      <c r="F69" s="568"/>
      <c r="G69" s="568"/>
      <c r="H69" s="568"/>
      <c r="I69" s="559"/>
      <c r="J69" s="568"/>
      <c r="K69" s="568"/>
      <c r="L69" s="568"/>
      <c r="M69" s="559"/>
      <c r="N69" s="568"/>
      <c r="O69" s="568"/>
      <c r="P69" s="568"/>
      <c r="Q69" s="570"/>
      <c r="R69" s="560"/>
      <c r="S69" s="567"/>
      <c r="T69" s="568"/>
      <c r="U69" s="568"/>
      <c r="V69" s="568"/>
      <c r="W69" s="568"/>
      <c r="X69" s="562"/>
      <c r="Y69" s="568"/>
      <c r="Z69" s="568"/>
      <c r="AA69" s="568"/>
      <c r="AB69" s="563"/>
      <c r="AC69" s="568"/>
      <c r="AD69" s="568"/>
      <c r="AE69" s="568"/>
      <c r="AF69" s="569"/>
      <c r="AG69" s="564"/>
      <c r="AH69" s="560">
        <f t="shared" si="15"/>
        <v>0</v>
      </c>
      <c r="AI69" s="561">
        <f t="shared" si="25"/>
        <v>0</v>
      </c>
      <c r="AJ69" s="558">
        <f t="shared" si="25"/>
        <v>0</v>
      </c>
      <c r="AK69" s="558">
        <f t="shared" si="25"/>
        <v>0</v>
      </c>
      <c r="AL69" s="558">
        <f t="shared" si="25"/>
        <v>0</v>
      </c>
      <c r="AM69" s="558">
        <f t="shared" si="25"/>
        <v>0</v>
      </c>
      <c r="AN69" s="558">
        <f t="shared" si="25"/>
        <v>0</v>
      </c>
      <c r="AO69" s="558">
        <f t="shared" si="25"/>
        <v>0</v>
      </c>
      <c r="AP69" s="558">
        <f t="shared" si="25"/>
        <v>0</v>
      </c>
      <c r="AQ69" s="558">
        <f t="shared" si="25"/>
        <v>0</v>
      </c>
      <c r="AR69" s="558">
        <f t="shared" si="25"/>
        <v>0</v>
      </c>
      <c r="AS69" s="558">
        <f t="shared" si="25"/>
        <v>0</v>
      </c>
      <c r="AT69" s="558">
        <f t="shared" si="25"/>
        <v>0</v>
      </c>
      <c r="AU69" s="558"/>
      <c r="AV69" s="558">
        <f t="shared" si="20"/>
        <v>0</v>
      </c>
      <c r="AW69" s="565">
        <f t="shared" si="18"/>
        <v>0</v>
      </c>
      <c r="AX69" s="532"/>
      <c r="AY69" s="532"/>
      <c r="AZ69" s="532"/>
      <c r="BA69" s="532"/>
      <c r="BB69" s="532"/>
      <c r="BC69" s="532"/>
      <c r="BD69" s="532"/>
    </row>
    <row r="70" spans="1:56" ht="14">
      <c r="A70" s="566"/>
      <c r="B70" s="566"/>
      <c r="C70" s="557">
        <f t="shared" si="6"/>
        <v>0</v>
      </c>
      <c r="D70" s="568"/>
      <c r="E70" s="568"/>
      <c r="F70" s="568"/>
      <c r="G70" s="568"/>
      <c r="H70" s="568"/>
      <c r="I70" s="559"/>
      <c r="J70" s="568"/>
      <c r="K70" s="568"/>
      <c r="L70" s="568"/>
      <c r="M70" s="559"/>
      <c r="N70" s="568"/>
      <c r="O70" s="568"/>
      <c r="P70" s="568"/>
      <c r="Q70" s="570"/>
      <c r="R70" s="560"/>
      <c r="S70" s="567"/>
      <c r="T70" s="568"/>
      <c r="U70" s="568"/>
      <c r="V70" s="568"/>
      <c r="W70" s="568"/>
      <c r="X70" s="562"/>
      <c r="Y70" s="568"/>
      <c r="Z70" s="568"/>
      <c r="AA70" s="568"/>
      <c r="AB70" s="563"/>
      <c r="AC70" s="568"/>
      <c r="AD70" s="568"/>
      <c r="AE70" s="568"/>
      <c r="AF70" s="569"/>
      <c r="AG70" s="564"/>
      <c r="AH70" s="560">
        <f t="shared" si="15"/>
        <v>0</v>
      </c>
      <c r="AI70" s="561">
        <f t="shared" si="25"/>
        <v>0</v>
      </c>
      <c r="AJ70" s="558">
        <f t="shared" si="25"/>
        <v>0</v>
      </c>
      <c r="AK70" s="558">
        <f t="shared" si="25"/>
        <v>0</v>
      </c>
      <c r="AL70" s="558">
        <f t="shared" si="25"/>
        <v>0</v>
      </c>
      <c r="AM70" s="558">
        <f t="shared" si="25"/>
        <v>0</v>
      </c>
      <c r="AN70" s="558">
        <f t="shared" si="25"/>
        <v>0</v>
      </c>
      <c r="AO70" s="558">
        <f t="shared" si="25"/>
        <v>0</v>
      </c>
      <c r="AP70" s="558">
        <f t="shared" si="25"/>
        <v>0</v>
      </c>
      <c r="AQ70" s="558">
        <f t="shared" si="25"/>
        <v>0</v>
      </c>
      <c r="AR70" s="558">
        <f t="shared" si="25"/>
        <v>0</v>
      </c>
      <c r="AS70" s="558">
        <f t="shared" si="25"/>
        <v>0</v>
      </c>
      <c r="AT70" s="558">
        <f t="shared" si="25"/>
        <v>0</v>
      </c>
      <c r="AU70" s="558"/>
      <c r="AV70" s="558">
        <f t="shared" si="20"/>
        <v>0</v>
      </c>
      <c r="AW70" s="565">
        <f t="shared" si="18"/>
        <v>0</v>
      </c>
      <c r="AX70" s="532"/>
      <c r="AY70" s="532"/>
      <c r="AZ70" s="532"/>
      <c r="BA70" s="532"/>
      <c r="BB70" s="532"/>
      <c r="BC70" s="532"/>
      <c r="BD70" s="532"/>
    </row>
    <row r="71" spans="1:56" ht="14">
      <c r="A71" s="566"/>
      <c r="B71" s="566"/>
      <c r="C71" s="557">
        <f t="shared" si="6"/>
        <v>0</v>
      </c>
      <c r="D71" s="568"/>
      <c r="E71" s="568"/>
      <c r="F71" s="568"/>
      <c r="G71" s="568"/>
      <c r="H71" s="568"/>
      <c r="I71" s="559"/>
      <c r="J71" s="568"/>
      <c r="K71" s="568"/>
      <c r="L71" s="568"/>
      <c r="M71" s="559"/>
      <c r="N71" s="568"/>
      <c r="O71" s="568"/>
      <c r="P71" s="568"/>
      <c r="Q71" s="570"/>
      <c r="R71" s="560"/>
      <c r="S71" s="567"/>
      <c r="T71" s="568"/>
      <c r="U71" s="568"/>
      <c r="V71" s="568"/>
      <c r="W71" s="568"/>
      <c r="X71" s="562"/>
      <c r="Y71" s="568"/>
      <c r="Z71" s="568"/>
      <c r="AA71" s="568"/>
      <c r="AB71" s="563"/>
      <c r="AC71" s="568"/>
      <c r="AD71" s="568"/>
      <c r="AE71" s="568"/>
      <c r="AF71" s="569"/>
      <c r="AG71" s="564"/>
      <c r="AH71" s="560">
        <f t="shared" si="15"/>
        <v>0</v>
      </c>
      <c r="AI71" s="561">
        <f t="shared" si="25"/>
        <v>0</v>
      </c>
      <c r="AJ71" s="558">
        <f t="shared" si="25"/>
        <v>0</v>
      </c>
      <c r="AK71" s="558">
        <f t="shared" si="25"/>
        <v>0</v>
      </c>
      <c r="AL71" s="558">
        <f t="shared" si="25"/>
        <v>0</v>
      </c>
      <c r="AM71" s="558">
        <f t="shared" si="25"/>
        <v>0</v>
      </c>
      <c r="AN71" s="558">
        <f t="shared" si="25"/>
        <v>0</v>
      </c>
      <c r="AO71" s="558">
        <f t="shared" si="25"/>
        <v>0</v>
      </c>
      <c r="AP71" s="558">
        <f t="shared" si="25"/>
        <v>0</v>
      </c>
      <c r="AQ71" s="558">
        <f t="shared" si="25"/>
        <v>0</v>
      </c>
      <c r="AR71" s="558">
        <f t="shared" si="25"/>
        <v>0</v>
      </c>
      <c r="AS71" s="558">
        <f t="shared" si="25"/>
        <v>0</v>
      </c>
      <c r="AT71" s="558">
        <f t="shared" si="25"/>
        <v>0</v>
      </c>
      <c r="AU71" s="558"/>
      <c r="AV71" s="558">
        <f t="shared" si="20"/>
        <v>0</v>
      </c>
      <c r="AW71" s="565">
        <f t="shared" si="18"/>
        <v>0</v>
      </c>
      <c r="AX71" s="532"/>
      <c r="AY71" s="532"/>
      <c r="AZ71" s="532"/>
      <c r="BA71" s="532"/>
      <c r="BB71" s="532"/>
      <c r="BC71" s="532"/>
      <c r="BD71" s="532"/>
    </row>
    <row r="72" spans="1:56" ht="14">
      <c r="A72" s="566"/>
      <c r="B72" s="566"/>
      <c r="C72" s="557">
        <f t="shared" si="6"/>
        <v>0</v>
      </c>
      <c r="D72" s="568"/>
      <c r="E72" s="568"/>
      <c r="F72" s="568"/>
      <c r="G72" s="568"/>
      <c r="H72" s="568"/>
      <c r="I72" s="559"/>
      <c r="J72" s="568"/>
      <c r="K72" s="568"/>
      <c r="L72" s="568"/>
      <c r="M72" s="559"/>
      <c r="N72" s="568"/>
      <c r="O72" s="568"/>
      <c r="P72" s="568"/>
      <c r="Q72" s="570"/>
      <c r="R72" s="560"/>
      <c r="S72" s="567"/>
      <c r="T72" s="568"/>
      <c r="U72" s="568"/>
      <c r="V72" s="568"/>
      <c r="W72" s="568"/>
      <c r="X72" s="562"/>
      <c r="Y72" s="568"/>
      <c r="Z72" s="568"/>
      <c r="AA72" s="568"/>
      <c r="AB72" s="563"/>
      <c r="AC72" s="568"/>
      <c r="AD72" s="568"/>
      <c r="AE72" s="568"/>
      <c r="AF72" s="569"/>
      <c r="AG72" s="564"/>
      <c r="AH72" s="560">
        <f t="shared" si="15"/>
        <v>0</v>
      </c>
      <c r="AI72" s="561">
        <f t="shared" si="25"/>
        <v>0</v>
      </c>
      <c r="AJ72" s="558">
        <f t="shared" si="25"/>
        <v>0</v>
      </c>
      <c r="AK72" s="558">
        <f t="shared" si="25"/>
        <v>0</v>
      </c>
      <c r="AL72" s="558">
        <f t="shared" si="25"/>
        <v>0</v>
      </c>
      <c r="AM72" s="558">
        <f t="shared" si="25"/>
        <v>0</v>
      </c>
      <c r="AN72" s="558">
        <f t="shared" si="25"/>
        <v>0</v>
      </c>
      <c r="AO72" s="558">
        <f t="shared" si="25"/>
        <v>0</v>
      </c>
      <c r="AP72" s="558">
        <f t="shared" si="25"/>
        <v>0</v>
      </c>
      <c r="AQ72" s="558">
        <f t="shared" si="25"/>
        <v>0</v>
      </c>
      <c r="AR72" s="558">
        <f t="shared" si="25"/>
        <v>0</v>
      </c>
      <c r="AS72" s="558">
        <f t="shared" si="25"/>
        <v>0</v>
      </c>
      <c r="AT72" s="558">
        <f t="shared" si="25"/>
        <v>0</v>
      </c>
      <c r="AU72" s="558"/>
      <c r="AV72" s="558">
        <f t="shared" si="20"/>
        <v>0</v>
      </c>
      <c r="AW72" s="565">
        <f t="shared" si="18"/>
        <v>0</v>
      </c>
      <c r="AX72" s="532"/>
      <c r="AY72" s="532"/>
      <c r="AZ72" s="532"/>
      <c r="BA72" s="532"/>
      <c r="BB72" s="532"/>
      <c r="BC72" s="532"/>
      <c r="BD72" s="532"/>
    </row>
    <row r="73" spans="1:56" ht="14">
      <c r="A73" s="566"/>
      <c r="B73" s="566"/>
      <c r="C73" s="557">
        <f t="shared" si="6"/>
        <v>0</v>
      </c>
      <c r="D73" s="568"/>
      <c r="E73" s="568"/>
      <c r="F73" s="568"/>
      <c r="G73" s="568"/>
      <c r="H73" s="568"/>
      <c r="I73" s="559"/>
      <c r="J73" s="568"/>
      <c r="K73" s="568"/>
      <c r="L73" s="568"/>
      <c r="M73" s="559"/>
      <c r="N73" s="568"/>
      <c r="O73" s="568"/>
      <c r="P73" s="568"/>
      <c r="Q73" s="570"/>
      <c r="R73" s="560"/>
      <c r="S73" s="567"/>
      <c r="T73" s="568"/>
      <c r="U73" s="568"/>
      <c r="V73" s="568"/>
      <c r="W73" s="568"/>
      <c r="X73" s="562"/>
      <c r="Y73" s="568"/>
      <c r="Z73" s="568"/>
      <c r="AA73" s="568"/>
      <c r="AB73" s="563"/>
      <c r="AC73" s="568"/>
      <c r="AD73" s="568"/>
      <c r="AE73" s="568"/>
      <c r="AF73" s="569"/>
      <c r="AG73" s="564"/>
      <c r="AH73" s="560">
        <f t="shared" si="15"/>
        <v>0</v>
      </c>
      <c r="AI73" s="561">
        <f t="shared" si="25"/>
        <v>0</v>
      </c>
      <c r="AJ73" s="558">
        <f t="shared" si="25"/>
        <v>0</v>
      </c>
      <c r="AK73" s="558">
        <f t="shared" si="25"/>
        <v>0</v>
      </c>
      <c r="AL73" s="558">
        <f t="shared" si="25"/>
        <v>0</v>
      </c>
      <c r="AM73" s="558">
        <f t="shared" si="25"/>
        <v>0</v>
      </c>
      <c r="AN73" s="558">
        <f t="shared" si="25"/>
        <v>0</v>
      </c>
      <c r="AO73" s="558">
        <f t="shared" si="25"/>
        <v>0</v>
      </c>
      <c r="AP73" s="558">
        <f t="shared" si="25"/>
        <v>0</v>
      </c>
      <c r="AQ73" s="558">
        <f t="shared" si="25"/>
        <v>0</v>
      </c>
      <c r="AR73" s="558">
        <f t="shared" si="25"/>
        <v>0</v>
      </c>
      <c r="AS73" s="558">
        <f t="shared" si="25"/>
        <v>0</v>
      </c>
      <c r="AT73" s="558">
        <f t="shared" si="25"/>
        <v>0</v>
      </c>
      <c r="AU73" s="558"/>
      <c r="AV73" s="558">
        <f t="shared" si="20"/>
        <v>0</v>
      </c>
      <c r="AW73" s="565">
        <f t="shared" si="18"/>
        <v>0</v>
      </c>
      <c r="AX73" s="532"/>
      <c r="AY73" s="532"/>
      <c r="AZ73" s="532"/>
      <c r="BA73" s="532"/>
      <c r="BB73" s="532"/>
      <c r="BC73" s="532"/>
      <c r="BD73" s="532"/>
    </row>
    <row r="74" spans="1:56" ht="14">
      <c r="A74" s="566"/>
      <c r="B74" s="566"/>
      <c r="C74" s="557">
        <f t="shared" si="6"/>
        <v>0</v>
      </c>
      <c r="D74" s="568"/>
      <c r="E74" s="568"/>
      <c r="F74" s="568"/>
      <c r="G74" s="568"/>
      <c r="H74" s="568"/>
      <c r="I74" s="559"/>
      <c r="J74" s="568"/>
      <c r="K74" s="568"/>
      <c r="L74" s="568"/>
      <c r="M74" s="559"/>
      <c r="N74" s="568"/>
      <c r="O74" s="568"/>
      <c r="P74" s="568"/>
      <c r="Q74" s="570"/>
      <c r="R74" s="560"/>
      <c r="S74" s="567"/>
      <c r="T74" s="568"/>
      <c r="U74" s="568"/>
      <c r="V74" s="568"/>
      <c r="W74" s="568"/>
      <c r="X74" s="562"/>
      <c r="Y74" s="568"/>
      <c r="Z74" s="568"/>
      <c r="AA74" s="568"/>
      <c r="AB74" s="563"/>
      <c r="AC74" s="568"/>
      <c r="AD74" s="568"/>
      <c r="AE74" s="568"/>
      <c r="AF74" s="569"/>
      <c r="AG74" s="564"/>
      <c r="AH74" s="560">
        <f t="shared" si="15"/>
        <v>0</v>
      </c>
      <c r="AI74" s="561">
        <f t="shared" si="25"/>
        <v>0</v>
      </c>
      <c r="AJ74" s="558">
        <f t="shared" si="25"/>
        <v>0</v>
      </c>
      <c r="AK74" s="558">
        <f t="shared" si="25"/>
        <v>0</v>
      </c>
      <c r="AL74" s="558">
        <f t="shared" si="25"/>
        <v>0</v>
      </c>
      <c r="AM74" s="558">
        <f t="shared" si="25"/>
        <v>0</v>
      </c>
      <c r="AN74" s="558">
        <f t="shared" si="25"/>
        <v>0</v>
      </c>
      <c r="AO74" s="558">
        <f t="shared" si="25"/>
        <v>0</v>
      </c>
      <c r="AP74" s="558">
        <f t="shared" si="25"/>
        <v>0</v>
      </c>
      <c r="AQ74" s="558">
        <f t="shared" si="25"/>
        <v>0</v>
      </c>
      <c r="AR74" s="558">
        <f t="shared" si="25"/>
        <v>0</v>
      </c>
      <c r="AS74" s="558">
        <f t="shared" si="25"/>
        <v>0</v>
      </c>
      <c r="AT74" s="558">
        <f t="shared" si="25"/>
        <v>0</v>
      </c>
      <c r="AU74" s="558"/>
      <c r="AV74" s="558">
        <f t="shared" si="20"/>
        <v>0</v>
      </c>
      <c r="AW74" s="565">
        <f t="shared" si="18"/>
        <v>0</v>
      </c>
      <c r="AX74" s="532"/>
      <c r="AY74" s="532"/>
      <c r="AZ74" s="532"/>
      <c r="BA74" s="532"/>
      <c r="BB74" s="532"/>
      <c r="BC74" s="532"/>
      <c r="BD74" s="532"/>
    </row>
    <row r="75" spans="1:56" ht="14">
      <c r="A75" s="566"/>
      <c r="B75" s="566"/>
      <c r="C75" s="557">
        <f t="shared" si="6"/>
        <v>0</v>
      </c>
      <c r="D75" s="568"/>
      <c r="E75" s="568"/>
      <c r="F75" s="568"/>
      <c r="G75" s="568"/>
      <c r="H75" s="568"/>
      <c r="I75" s="559"/>
      <c r="J75" s="568"/>
      <c r="K75" s="568"/>
      <c r="L75" s="568"/>
      <c r="M75" s="559"/>
      <c r="N75" s="568"/>
      <c r="O75" s="568"/>
      <c r="P75" s="568"/>
      <c r="Q75" s="570"/>
      <c r="R75" s="560"/>
      <c r="S75" s="567"/>
      <c r="T75" s="568"/>
      <c r="U75" s="568"/>
      <c r="V75" s="568"/>
      <c r="W75" s="568"/>
      <c r="X75" s="562"/>
      <c r="Y75" s="568"/>
      <c r="Z75" s="568"/>
      <c r="AA75" s="568"/>
      <c r="AB75" s="563"/>
      <c r="AC75" s="568"/>
      <c r="AD75" s="568"/>
      <c r="AE75" s="568"/>
      <c r="AF75" s="569"/>
      <c r="AG75" s="564"/>
      <c r="AH75" s="560">
        <f t="shared" si="15"/>
        <v>0</v>
      </c>
      <c r="AI75" s="561">
        <f t="shared" si="25"/>
        <v>0</v>
      </c>
      <c r="AJ75" s="558">
        <f t="shared" si="25"/>
        <v>0</v>
      </c>
      <c r="AK75" s="558">
        <f t="shared" si="25"/>
        <v>0</v>
      </c>
      <c r="AL75" s="558">
        <f t="shared" si="25"/>
        <v>0</v>
      </c>
      <c r="AM75" s="558">
        <f t="shared" si="25"/>
        <v>0</v>
      </c>
      <c r="AN75" s="558">
        <f t="shared" si="25"/>
        <v>0</v>
      </c>
      <c r="AO75" s="558">
        <f t="shared" si="25"/>
        <v>0</v>
      </c>
      <c r="AP75" s="558">
        <f t="shared" si="25"/>
        <v>0</v>
      </c>
      <c r="AQ75" s="558">
        <f t="shared" si="25"/>
        <v>0</v>
      </c>
      <c r="AR75" s="558">
        <f t="shared" si="25"/>
        <v>0</v>
      </c>
      <c r="AS75" s="558">
        <f t="shared" si="25"/>
        <v>0</v>
      </c>
      <c r="AT75" s="558">
        <f t="shared" si="25"/>
        <v>0</v>
      </c>
      <c r="AU75" s="558"/>
      <c r="AV75" s="558">
        <f t="shared" si="20"/>
        <v>0</v>
      </c>
      <c r="AW75" s="565">
        <f t="shared" si="18"/>
        <v>0</v>
      </c>
      <c r="AX75" s="532"/>
      <c r="AY75" s="532"/>
      <c r="AZ75" s="532"/>
      <c r="BA75" s="532"/>
      <c r="BB75" s="532"/>
      <c r="BC75" s="532"/>
      <c r="BD75" s="532"/>
    </row>
    <row r="76" spans="1:56" ht="14">
      <c r="A76" s="566"/>
      <c r="B76" s="566"/>
      <c r="C76" s="557">
        <f t="shared" si="6"/>
        <v>0</v>
      </c>
      <c r="D76" s="568"/>
      <c r="E76" s="568"/>
      <c r="F76" s="568"/>
      <c r="G76" s="568"/>
      <c r="H76" s="568"/>
      <c r="I76" s="559"/>
      <c r="J76" s="568"/>
      <c r="K76" s="568"/>
      <c r="L76" s="568"/>
      <c r="M76" s="559"/>
      <c r="N76" s="568"/>
      <c r="O76" s="568"/>
      <c r="P76" s="568"/>
      <c r="Q76" s="570"/>
      <c r="R76" s="560"/>
      <c r="S76" s="567"/>
      <c r="T76" s="568"/>
      <c r="U76" s="568"/>
      <c r="V76" s="568"/>
      <c r="W76" s="568"/>
      <c r="X76" s="562"/>
      <c r="Y76" s="568"/>
      <c r="Z76" s="568"/>
      <c r="AA76" s="568"/>
      <c r="AB76" s="569"/>
      <c r="AC76" s="568"/>
      <c r="AD76" s="568"/>
      <c r="AE76" s="568"/>
      <c r="AF76" s="569"/>
      <c r="AG76" s="564"/>
      <c r="AH76" s="560">
        <f t="shared" si="15"/>
        <v>0</v>
      </c>
      <c r="AI76" s="561">
        <f t="shared" si="25"/>
        <v>0</v>
      </c>
      <c r="AJ76" s="558">
        <f t="shared" si="25"/>
        <v>0</v>
      </c>
      <c r="AK76" s="558">
        <f t="shared" si="25"/>
        <v>0</v>
      </c>
      <c r="AL76" s="558">
        <f t="shared" si="25"/>
        <v>0</v>
      </c>
      <c r="AM76" s="558">
        <f t="shared" si="25"/>
        <v>0</v>
      </c>
      <c r="AN76" s="558">
        <f t="shared" si="25"/>
        <v>0</v>
      </c>
      <c r="AO76" s="558">
        <f t="shared" si="25"/>
        <v>0</v>
      </c>
      <c r="AP76" s="564">
        <f t="shared" si="25"/>
        <v>0</v>
      </c>
      <c r="AQ76" s="568"/>
      <c r="AR76" s="558">
        <f t="shared" si="25"/>
        <v>0</v>
      </c>
      <c r="AS76" s="558">
        <f t="shared" si="25"/>
        <v>0</v>
      </c>
      <c r="AT76" s="558">
        <f t="shared" si="25"/>
        <v>0</v>
      </c>
      <c r="AU76" s="558"/>
      <c r="AV76" s="558">
        <f t="shared" si="20"/>
        <v>0</v>
      </c>
      <c r="AW76" s="565">
        <f t="shared" si="18"/>
        <v>0</v>
      </c>
      <c r="AX76" s="532"/>
      <c r="AY76" s="532"/>
      <c r="AZ76" s="532"/>
      <c r="BA76" s="532"/>
      <c r="BB76" s="532"/>
      <c r="BC76" s="532"/>
      <c r="BD76" s="532"/>
    </row>
    <row r="77" spans="1:56" ht="14.25" customHeight="1">
      <c r="A77" s="532"/>
      <c r="B77" s="532"/>
      <c r="C77" s="571"/>
      <c r="D77" s="532"/>
      <c r="E77" s="532"/>
      <c r="F77" s="532"/>
      <c r="G77" s="532"/>
      <c r="H77" s="532"/>
      <c r="I77" s="554"/>
      <c r="J77" s="532"/>
      <c r="K77" s="532"/>
      <c r="L77" s="532"/>
      <c r="M77" s="554"/>
      <c r="N77" s="572">
        <v>42401</v>
      </c>
      <c r="O77" s="532"/>
      <c r="P77" s="532"/>
      <c r="Q77" s="554"/>
      <c r="R77" s="573"/>
      <c r="S77" s="532"/>
      <c r="T77" s="532"/>
      <c r="U77" s="532"/>
      <c r="V77" s="532"/>
      <c r="W77" s="532"/>
      <c r="X77" s="532"/>
      <c r="Y77" s="532"/>
      <c r="Z77" s="532"/>
      <c r="AA77" s="532"/>
      <c r="AB77" s="532"/>
      <c r="AC77" s="532"/>
      <c r="AD77" s="532"/>
      <c r="AE77" s="532"/>
      <c r="AF77" s="532"/>
      <c r="AG77" s="532"/>
      <c r="AH77" s="574"/>
      <c r="AI77" s="532"/>
      <c r="AJ77" s="532"/>
      <c r="AK77" s="532"/>
      <c r="AL77" s="532"/>
      <c r="AM77" s="532"/>
      <c r="AN77" s="532"/>
      <c r="AO77" s="532"/>
      <c r="AP77" s="575"/>
      <c r="AQ77" s="532"/>
      <c r="AR77" s="532"/>
      <c r="AS77" s="576"/>
      <c r="AT77" s="532"/>
      <c r="AU77" s="532"/>
      <c r="AV77" s="532"/>
      <c r="AW77" s="573"/>
      <c r="AX77" s="532"/>
      <c r="AY77" s="532"/>
      <c r="AZ77" s="532"/>
      <c r="BA77" s="532"/>
      <c r="BB77" s="532"/>
      <c r="BC77" s="532"/>
      <c r="BD77" s="532"/>
    </row>
    <row r="78" spans="1:56" ht="14.25" customHeight="1">
      <c r="A78" s="532"/>
      <c r="B78" s="532"/>
      <c r="C78" s="571"/>
      <c r="D78" s="532"/>
      <c r="E78" s="532"/>
      <c r="F78" s="532"/>
      <c r="G78" s="532"/>
      <c r="H78" s="532"/>
      <c r="I78" s="554"/>
      <c r="J78" s="532"/>
      <c r="K78" s="532"/>
      <c r="L78" s="532"/>
      <c r="M78" s="554"/>
      <c r="N78" s="532"/>
      <c r="O78" s="532"/>
      <c r="P78" s="532"/>
      <c r="Q78" s="554"/>
      <c r="R78" s="573"/>
      <c r="S78" s="532"/>
      <c r="T78" s="532"/>
      <c r="U78" s="532"/>
      <c r="V78" s="532"/>
      <c r="W78" s="532"/>
      <c r="X78" s="532"/>
      <c r="Y78" s="532"/>
      <c r="Z78" s="532"/>
      <c r="AA78" s="532"/>
      <c r="AB78" s="532"/>
      <c r="AC78" s="532"/>
      <c r="AD78" s="532"/>
      <c r="AE78" s="532"/>
      <c r="AF78" s="532"/>
      <c r="AG78" s="532"/>
      <c r="AH78" s="574"/>
      <c r="AI78" s="532"/>
      <c r="AJ78" s="532"/>
      <c r="AK78" s="532"/>
      <c r="AL78" s="532"/>
      <c r="AM78" s="532"/>
      <c r="AN78" s="532"/>
      <c r="AO78" s="532"/>
      <c r="AP78" s="575"/>
      <c r="AQ78" s="532"/>
      <c r="AR78" s="532"/>
      <c r="AS78" s="576"/>
      <c r="AT78" s="532"/>
      <c r="AU78" s="532"/>
      <c r="AV78" s="532"/>
      <c r="AW78" s="573"/>
      <c r="AX78" s="532"/>
      <c r="AY78" s="532"/>
      <c r="AZ78" s="532"/>
      <c r="BA78" s="532"/>
      <c r="BB78" s="532"/>
      <c r="BC78" s="532"/>
      <c r="BD78" s="532"/>
    </row>
    <row r="79" spans="1:56" ht="14.25" customHeight="1">
      <c r="A79" s="532"/>
      <c r="B79" s="532"/>
      <c r="C79" s="571"/>
      <c r="D79" s="532"/>
      <c r="E79" s="532"/>
      <c r="F79" s="532"/>
      <c r="G79" s="532"/>
      <c r="H79" s="532"/>
      <c r="I79" s="554"/>
      <c r="J79" s="532"/>
      <c r="K79" s="532"/>
      <c r="L79" s="532"/>
      <c r="M79" s="554"/>
      <c r="N79" s="532"/>
      <c r="O79" s="532"/>
      <c r="P79" s="532"/>
      <c r="Q79" s="554"/>
      <c r="R79" s="573"/>
      <c r="S79" s="532"/>
      <c r="T79" s="532"/>
      <c r="U79" s="532"/>
      <c r="V79" s="532"/>
      <c r="W79" s="532"/>
      <c r="X79" s="532"/>
      <c r="Y79" s="532"/>
      <c r="Z79" s="532"/>
      <c r="AA79" s="532"/>
      <c r="AB79" s="532"/>
      <c r="AC79" s="532"/>
      <c r="AD79" s="532"/>
      <c r="AE79" s="532"/>
      <c r="AF79" s="532"/>
      <c r="AG79" s="532"/>
      <c r="AH79" s="574"/>
      <c r="AI79" s="532"/>
      <c r="AJ79" s="532"/>
      <c r="AK79" s="532"/>
      <c r="AL79" s="532"/>
      <c r="AM79" s="532"/>
      <c r="AN79" s="532"/>
      <c r="AO79" s="532"/>
      <c r="AP79" s="575"/>
      <c r="AQ79" s="532"/>
      <c r="AR79" s="532"/>
      <c r="AS79" s="576"/>
      <c r="AT79" s="532"/>
      <c r="AU79" s="532"/>
      <c r="AV79" s="532"/>
      <c r="AW79" s="573"/>
      <c r="AX79" s="532"/>
      <c r="AY79" s="532"/>
      <c r="AZ79" s="532"/>
      <c r="BA79" s="532"/>
      <c r="BB79" s="532"/>
      <c r="BC79" s="532"/>
      <c r="BD79" s="532"/>
    </row>
    <row r="80" spans="1:56" ht="14.25" customHeight="1">
      <c r="A80" s="532"/>
      <c r="B80" s="532"/>
      <c r="C80" s="571"/>
      <c r="D80" s="532"/>
      <c r="E80" s="532"/>
      <c r="F80" s="532"/>
      <c r="G80" s="532"/>
      <c r="H80" s="532"/>
      <c r="I80" s="554"/>
      <c r="J80" s="532"/>
      <c r="K80" s="532"/>
      <c r="L80" s="532"/>
      <c r="M80" s="554"/>
      <c r="N80" s="532"/>
      <c r="O80" s="532"/>
      <c r="P80" s="532"/>
      <c r="Q80" s="554"/>
      <c r="R80" s="573"/>
      <c r="S80" s="532"/>
      <c r="T80" s="532"/>
      <c r="U80" s="532"/>
      <c r="V80" s="532"/>
      <c r="W80" s="532"/>
      <c r="X80" s="532"/>
      <c r="Y80" s="532"/>
      <c r="Z80" s="532"/>
      <c r="AA80" s="532"/>
      <c r="AB80" s="532"/>
      <c r="AC80" s="532"/>
      <c r="AD80" s="532"/>
      <c r="AE80" s="532"/>
      <c r="AF80" s="532"/>
      <c r="AG80" s="532"/>
      <c r="AH80" s="574"/>
      <c r="AI80" s="532"/>
      <c r="AJ80" s="532"/>
      <c r="AK80" s="532"/>
      <c r="AL80" s="532"/>
      <c r="AM80" s="532"/>
      <c r="AN80" s="532"/>
      <c r="AO80" s="532"/>
      <c r="AP80" s="575"/>
      <c r="AQ80" s="532"/>
      <c r="AR80" s="532"/>
      <c r="AS80" s="576"/>
      <c r="AT80" s="532"/>
      <c r="AU80" s="532"/>
      <c r="AV80" s="532"/>
      <c r="AW80" s="573"/>
      <c r="AX80" s="532"/>
      <c r="AY80" s="532"/>
      <c r="AZ80" s="532"/>
      <c r="BA80" s="532"/>
      <c r="BB80" s="532"/>
      <c r="BC80" s="532"/>
      <c r="BD80" s="532"/>
    </row>
    <row r="81" spans="1:56" ht="14.25" customHeight="1">
      <c r="A81" s="532"/>
      <c r="B81" s="532"/>
      <c r="C81" s="571"/>
      <c r="D81" s="532"/>
      <c r="E81" s="532"/>
      <c r="F81" s="532"/>
      <c r="G81" s="532"/>
      <c r="H81" s="532"/>
      <c r="I81" s="554"/>
      <c r="J81" s="532"/>
      <c r="K81" s="532"/>
      <c r="L81" s="532"/>
      <c r="M81" s="554"/>
      <c r="N81" s="532"/>
      <c r="O81" s="532"/>
      <c r="P81" s="532"/>
      <c r="Q81" s="554"/>
      <c r="R81" s="573"/>
      <c r="S81" s="532"/>
      <c r="T81" s="532"/>
      <c r="U81" s="532"/>
      <c r="V81" s="532"/>
      <c r="W81" s="532"/>
      <c r="X81" s="532"/>
      <c r="Y81" s="532"/>
      <c r="Z81" s="532"/>
      <c r="AA81" s="532"/>
      <c r="AB81" s="532"/>
      <c r="AC81" s="532"/>
      <c r="AD81" s="532"/>
      <c r="AE81" s="532"/>
      <c r="AF81" s="532"/>
      <c r="AG81" s="532"/>
      <c r="AH81" s="574"/>
      <c r="AI81" s="532"/>
      <c r="AJ81" s="532"/>
      <c r="AK81" s="532"/>
      <c r="AL81" s="532"/>
      <c r="AM81" s="532"/>
      <c r="AN81" s="532"/>
      <c r="AO81" s="532"/>
      <c r="AP81" s="575"/>
      <c r="AQ81" s="532"/>
      <c r="AR81" s="532"/>
      <c r="AS81" s="576"/>
      <c r="AT81" s="532"/>
      <c r="AU81" s="532"/>
      <c r="AV81" s="532"/>
      <c r="AW81" s="573"/>
      <c r="AX81" s="532"/>
      <c r="AY81" s="532"/>
      <c r="AZ81" s="532"/>
      <c r="BA81" s="532"/>
      <c r="BB81" s="532"/>
      <c r="BC81" s="532"/>
      <c r="BD81" s="532"/>
    </row>
    <row r="82" spans="1:56" ht="14.25" customHeight="1">
      <c r="A82" s="532"/>
      <c r="B82" s="532"/>
      <c r="C82" s="571"/>
      <c r="D82" s="532"/>
      <c r="E82" s="532"/>
      <c r="F82" s="532"/>
      <c r="G82" s="532"/>
      <c r="H82" s="532"/>
      <c r="I82" s="554"/>
      <c r="J82" s="532"/>
      <c r="K82" s="532"/>
      <c r="L82" s="532"/>
      <c r="M82" s="554"/>
      <c r="N82" s="532"/>
      <c r="O82" s="532"/>
      <c r="P82" s="532"/>
      <c r="Q82" s="554"/>
      <c r="R82" s="573"/>
      <c r="S82" s="532"/>
      <c r="T82" s="532"/>
      <c r="U82" s="532"/>
      <c r="V82" s="532"/>
      <c r="W82" s="532"/>
      <c r="X82" s="532"/>
      <c r="Y82" s="532"/>
      <c r="Z82" s="532"/>
      <c r="AA82" s="532"/>
      <c r="AB82" s="532"/>
      <c r="AC82" s="532"/>
      <c r="AD82" s="532"/>
      <c r="AE82" s="532"/>
      <c r="AF82" s="532"/>
      <c r="AG82" s="532"/>
      <c r="AH82" s="574"/>
      <c r="AI82" s="532"/>
      <c r="AJ82" s="532"/>
      <c r="AK82" s="532"/>
      <c r="AL82" s="532"/>
      <c r="AM82" s="532"/>
      <c r="AN82" s="532"/>
      <c r="AO82" s="532"/>
      <c r="AP82" s="575"/>
      <c r="AQ82" s="532"/>
      <c r="AR82" s="532"/>
      <c r="AS82" s="576"/>
      <c r="AT82" s="532"/>
      <c r="AU82" s="532"/>
      <c r="AV82" s="532"/>
      <c r="AW82" s="573"/>
      <c r="AX82" s="532"/>
      <c r="AY82" s="532"/>
      <c r="AZ82" s="532"/>
      <c r="BA82" s="532"/>
      <c r="BB82" s="532"/>
      <c r="BC82" s="532"/>
      <c r="BD82" s="532"/>
    </row>
    <row r="83" spans="1:56" ht="14.25" customHeight="1">
      <c r="A83" s="532"/>
      <c r="B83" s="532"/>
      <c r="C83" s="571"/>
      <c r="D83" s="532"/>
      <c r="E83" s="532"/>
      <c r="F83" s="532"/>
      <c r="G83" s="532"/>
      <c r="H83" s="532"/>
      <c r="I83" s="554"/>
      <c r="J83" s="532"/>
      <c r="K83" s="532"/>
      <c r="L83" s="532"/>
      <c r="M83" s="554"/>
      <c r="N83" s="532"/>
      <c r="O83" s="532"/>
      <c r="P83" s="532"/>
      <c r="Q83" s="554"/>
      <c r="R83" s="573"/>
      <c r="S83" s="532"/>
      <c r="T83" s="532"/>
      <c r="U83" s="532"/>
      <c r="V83" s="532"/>
      <c r="W83" s="532"/>
      <c r="X83" s="532"/>
      <c r="Y83" s="532"/>
      <c r="Z83" s="532"/>
      <c r="AA83" s="532"/>
      <c r="AB83" s="532"/>
      <c r="AC83" s="532"/>
      <c r="AD83" s="532"/>
      <c r="AE83" s="532"/>
      <c r="AF83" s="532"/>
      <c r="AG83" s="532"/>
      <c r="AH83" s="574"/>
      <c r="AI83" s="532"/>
      <c r="AJ83" s="532"/>
      <c r="AK83" s="532"/>
      <c r="AL83" s="532"/>
      <c r="AM83" s="532"/>
      <c r="AN83" s="532"/>
      <c r="AO83" s="532"/>
      <c r="AP83" s="575"/>
      <c r="AQ83" s="532"/>
      <c r="AR83" s="532"/>
      <c r="AS83" s="576"/>
      <c r="AT83" s="532"/>
      <c r="AU83" s="532"/>
      <c r="AV83" s="532"/>
      <c r="AW83" s="573"/>
      <c r="AX83" s="532"/>
      <c r="AY83" s="532"/>
      <c r="AZ83" s="532"/>
      <c r="BA83" s="532"/>
      <c r="BB83" s="532"/>
      <c r="BC83" s="532"/>
      <c r="BD83" s="532"/>
    </row>
    <row r="84" spans="1:56" ht="14.25" customHeight="1">
      <c r="A84" s="532"/>
      <c r="B84" s="532"/>
      <c r="C84" s="571"/>
      <c r="D84" s="532"/>
      <c r="E84" s="532"/>
      <c r="F84" s="532"/>
      <c r="G84" s="532"/>
      <c r="H84" s="532"/>
      <c r="I84" s="554"/>
      <c r="J84" s="532"/>
      <c r="K84" s="532"/>
      <c r="L84" s="532"/>
      <c r="M84" s="554"/>
      <c r="N84" s="532"/>
      <c r="O84" s="532"/>
      <c r="P84" s="532"/>
      <c r="Q84" s="554"/>
      <c r="R84" s="573"/>
      <c r="S84" s="532"/>
      <c r="T84" s="532"/>
      <c r="U84" s="532"/>
      <c r="V84" s="532"/>
      <c r="W84" s="532"/>
      <c r="X84" s="532"/>
      <c r="Y84" s="532"/>
      <c r="Z84" s="532"/>
      <c r="AA84" s="532"/>
      <c r="AB84" s="532"/>
      <c r="AC84" s="532"/>
      <c r="AD84" s="532"/>
      <c r="AE84" s="532"/>
      <c r="AF84" s="532"/>
      <c r="AG84" s="532"/>
      <c r="AH84" s="574"/>
      <c r="AI84" s="532"/>
      <c r="AJ84" s="532"/>
      <c r="AK84" s="532"/>
      <c r="AL84" s="532"/>
      <c r="AM84" s="532"/>
      <c r="AN84" s="532"/>
      <c r="AO84" s="532"/>
      <c r="AP84" s="575"/>
      <c r="AQ84" s="532"/>
      <c r="AR84" s="532"/>
      <c r="AS84" s="576"/>
      <c r="AT84" s="532"/>
      <c r="AU84" s="532"/>
      <c r="AV84" s="532"/>
      <c r="AW84" s="573"/>
      <c r="AX84" s="532"/>
      <c r="AY84" s="532"/>
      <c r="AZ84" s="532"/>
      <c r="BA84" s="532"/>
      <c r="BB84" s="532"/>
      <c r="BC84" s="532"/>
      <c r="BD84" s="532"/>
    </row>
    <row r="85" spans="1:56" ht="14.25" customHeight="1">
      <c r="A85" s="532"/>
      <c r="B85" s="532"/>
      <c r="C85" s="571"/>
      <c r="D85" s="532"/>
      <c r="E85" s="532"/>
      <c r="F85" s="532"/>
      <c r="G85" s="532"/>
      <c r="H85" s="532"/>
      <c r="I85" s="554"/>
      <c r="J85" s="532"/>
      <c r="K85" s="532"/>
      <c r="L85" s="532"/>
      <c r="M85" s="554"/>
      <c r="N85" s="532"/>
      <c r="O85" s="532"/>
      <c r="P85" s="532"/>
      <c r="Q85" s="554"/>
      <c r="R85" s="573"/>
      <c r="S85" s="532"/>
      <c r="T85" s="532"/>
      <c r="U85" s="532"/>
      <c r="V85" s="532"/>
      <c r="W85" s="532"/>
      <c r="X85" s="532"/>
      <c r="Y85" s="532"/>
      <c r="Z85" s="532"/>
      <c r="AA85" s="532"/>
      <c r="AB85" s="532"/>
      <c r="AC85" s="532"/>
      <c r="AD85" s="532"/>
      <c r="AE85" s="532"/>
      <c r="AF85" s="532"/>
      <c r="AG85" s="532"/>
      <c r="AH85" s="574"/>
      <c r="AI85" s="532"/>
      <c r="AJ85" s="532"/>
      <c r="AK85" s="532"/>
      <c r="AL85" s="532"/>
      <c r="AM85" s="532"/>
      <c r="AN85" s="532"/>
      <c r="AO85" s="532"/>
      <c r="AP85" s="575"/>
      <c r="AQ85" s="532"/>
      <c r="AR85" s="532"/>
      <c r="AS85" s="576"/>
      <c r="AT85" s="532"/>
      <c r="AU85" s="532"/>
      <c r="AV85" s="532"/>
      <c r="AW85" s="573"/>
      <c r="AX85" s="532"/>
      <c r="AY85" s="532"/>
      <c r="AZ85" s="532"/>
      <c r="BA85" s="532"/>
      <c r="BB85" s="532"/>
      <c r="BC85" s="532"/>
      <c r="BD85" s="532"/>
    </row>
    <row r="86" spans="1:56" ht="14.25" customHeight="1">
      <c r="A86" s="532"/>
      <c r="B86" s="532"/>
      <c r="C86" s="571"/>
      <c r="D86" s="532"/>
      <c r="E86" s="532"/>
      <c r="F86" s="532"/>
      <c r="G86" s="532"/>
      <c r="H86" s="532"/>
      <c r="I86" s="554"/>
      <c r="J86" s="532"/>
      <c r="K86" s="532"/>
      <c r="L86" s="532"/>
      <c r="M86" s="554"/>
      <c r="N86" s="532"/>
      <c r="O86" s="532"/>
      <c r="P86" s="532"/>
      <c r="Q86" s="554"/>
      <c r="R86" s="573"/>
      <c r="S86" s="532"/>
      <c r="T86" s="532"/>
      <c r="U86" s="532"/>
      <c r="V86" s="532"/>
      <c r="W86" s="532"/>
      <c r="X86" s="532"/>
      <c r="Y86" s="532"/>
      <c r="Z86" s="532"/>
      <c r="AA86" s="532"/>
      <c r="AB86" s="532"/>
      <c r="AC86" s="532"/>
      <c r="AD86" s="532"/>
      <c r="AE86" s="532"/>
      <c r="AF86" s="532"/>
      <c r="AG86" s="532"/>
      <c r="AH86" s="574"/>
      <c r="AI86" s="532"/>
      <c r="AJ86" s="532"/>
      <c r="AK86" s="532"/>
      <c r="AL86" s="532"/>
      <c r="AM86" s="532"/>
      <c r="AN86" s="532"/>
      <c r="AO86" s="532"/>
      <c r="AP86" s="575"/>
      <c r="AQ86" s="532"/>
      <c r="AR86" s="532"/>
      <c r="AS86" s="576"/>
      <c r="AT86" s="532"/>
      <c r="AU86" s="532"/>
      <c r="AV86" s="532"/>
      <c r="AW86" s="573"/>
      <c r="AX86" s="532"/>
      <c r="AY86" s="532"/>
      <c r="AZ86" s="532"/>
      <c r="BA86" s="532"/>
      <c r="BB86" s="532"/>
      <c r="BC86" s="532"/>
      <c r="BD86" s="532"/>
    </row>
    <row r="87" spans="1:56" ht="14.25" customHeight="1">
      <c r="A87" s="532"/>
      <c r="B87" s="532"/>
      <c r="C87" s="571"/>
      <c r="D87" s="532"/>
      <c r="E87" s="532"/>
      <c r="F87" s="532"/>
      <c r="G87" s="532"/>
      <c r="H87" s="532"/>
      <c r="I87" s="554"/>
      <c r="J87" s="532"/>
      <c r="K87" s="532"/>
      <c r="L87" s="532"/>
      <c r="M87" s="554"/>
      <c r="N87" s="532"/>
      <c r="O87" s="532"/>
      <c r="P87" s="532"/>
      <c r="Q87" s="554"/>
      <c r="R87" s="573"/>
      <c r="S87" s="532"/>
      <c r="T87" s="532"/>
      <c r="U87" s="532"/>
      <c r="V87" s="532"/>
      <c r="W87" s="532"/>
      <c r="X87" s="532"/>
      <c r="Y87" s="532"/>
      <c r="Z87" s="532"/>
      <c r="AA87" s="532"/>
      <c r="AB87" s="532"/>
      <c r="AC87" s="532"/>
      <c r="AD87" s="532"/>
      <c r="AE87" s="532"/>
      <c r="AF87" s="532"/>
      <c r="AG87" s="532"/>
      <c r="AH87" s="574"/>
      <c r="AI87" s="532"/>
      <c r="AJ87" s="532"/>
      <c r="AK87" s="532"/>
      <c r="AL87" s="532"/>
      <c r="AM87" s="532"/>
      <c r="AN87" s="532"/>
      <c r="AO87" s="532"/>
      <c r="AP87" s="575"/>
      <c r="AQ87" s="532"/>
      <c r="AR87" s="532"/>
      <c r="AS87" s="576"/>
      <c r="AT87" s="532"/>
      <c r="AU87" s="532"/>
      <c r="AV87" s="532"/>
      <c r="AW87" s="573"/>
      <c r="AX87" s="532"/>
      <c r="AY87" s="532"/>
      <c r="AZ87" s="532"/>
      <c r="BA87" s="532"/>
      <c r="BB87" s="532"/>
      <c r="BC87" s="532"/>
      <c r="BD87" s="532"/>
    </row>
    <row r="88" spans="1:56" ht="14.25" customHeight="1">
      <c r="A88" s="532"/>
      <c r="B88" s="532"/>
      <c r="C88" s="571"/>
      <c r="D88" s="532"/>
      <c r="E88" s="532"/>
      <c r="F88" s="532"/>
      <c r="G88" s="532"/>
      <c r="H88" s="532"/>
      <c r="I88" s="554"/>
      <c r="J88" s="532"/>
      <c r="K88" s="532"/>
      <c r="L88" s="532"/>
      <c r="M88" s="554"/>
      <c r="N88" s="532"/>
      <c r="O88" s="532"/>
      <c r="P88" s="532"/>
      <c r="Q88" s="554"/>
      <c r="R88" s="573"/>
      <c r="S88" s="532"/>
      <c r="T88" s="532"/>
      <c r="U88" s="532"/>
      <c r="V88" s="532"/>
      <c r="W88" s="532"/>
      <c r="X88" s="532"/>
      <c r="Y88" s="532"/>
      <c r="Z88" s="532"/>
      <c r="AA88" s="532"/>
      <c r="AB88" s="532"/>
      <c r="AC88" s="532"/>
      <c r="AD88" s="532"/>
      <c r="AE88" s="532"/>
      <c r="AF88" s="532"/>
      <c r="AG88" s="532"/>
      <c r="AH88" s="574"/>
      <c r="AI88" s="532"/>
      <c r="AJ88" s="532"/>
      <c r="AK88" s="532"/>
      <c r="AL88" s="532"/>
      <c r="AM88" s="532"/>
      <c r="AN88" s="532"/>
      <c r="AO88" s="532"/>
      <c r="AP88" s="575"/>
      <c r="AQ88" s="532"/>
      <c r="AR88" s="532"/>
      <c r="AS88" s="576"/>
      <c r="AT88" s="532"/>
      <c r="AU88" s="532"/>
      <c r="AV88" s="532"/>
      <c r="AW88" s="573"/>
      <c r="AX88" s="532"/>
      <c r="AY88" s="532"/>
      <c r="AZ88" s="532"/>
      <c r="BA88" s="532"/>
      <c r="BB88" s="532"/>
      <c r="BC88" s="532"/>
      <c r="BD88" s="532"/>
    </row>
    <row r="89" spans="1:56" ht="14.25" customHeight="1">
      <c r="A89" s="532"/>
      <c r="B89" s="532"/>
      <c r="C89" s="571"/>
      <c r="D89" s="532"/>
      <c r="E89" s="532"/>
      <c r="F89" s="532"/>
      <c r="G89" s="532"/>
      <c r="H89" s="532"/>
      <c r="I89" s="554"/>
      <c r="J89" s="532"/>
      <c r="K89" s="532"/>
      <c r="L89" s="532"/>
      <c r="M89" s="554"/>
      <c r="N89" s="532"/>
      <c r="O89" s="532"/>
      <c r="P89" s="532"/>
      <c r="Q89" s="554"/>
      <c r="R89" s="573"/>
      <c r="S89" s="532"/>
      <c r="T89" s="532"/>
      <c r="U89" s="532"/>
      <c r="V89" s="532"/>
      <c r="W89" s="532"/>
      <c r="X89" s="532"/>
      <c r="Y89" s="532"/>
      <c r="Z89" s="532"/>
      <c r="AA89" s="532"/>
      <c r="AB89" s="532"/>
      <c r="AC89" s="532"/>
      <c r="AD89" s="532"/>
      <c r="AE89" s="532"/>
      <c r="AF89" s="532"/>
      <c r="AG89" s="532"/>
      <c r="AH89" s="574"/>
      <c r="AI89" s="532"/>
      <c r="AJ89" s="532"/>
      <c r="AK89" s="532"/>
      <c r="AL89" s="532"/>
      <c r="AM89" s="532"/>
      <c r="AN89" s="532"/>
      <c r="AO89" s="532"/>
      <c r="AP89" s="532"/>
      <c r="AQ89" s="532"/>
      <c r="AR89" s="532"/>
      <c r="AS89" s="576"/>
      <c r="AT89" s="532"/>
      <c r="AU89" s="532"/>
      <c r="AV89" s="532"/>
      <c r="AW89" s="573"/>
      <c r="AX89" s="532"/>
      <c r="AY89" s="532"/>
      <c r="AZ89" s="532"/>
      <c r="BA89" s="532"/>
      <c r="BB89" s="532"/>
      <c r="BC89" s="532"/>
      <c r="BD89" s="532"/>
    </row>
    <row r="90" spans="1:56" ht="13">
      <c r="I90" s="555"/>
      <c r="M90" s="555"/>
      <c r="Q90" s="555"/>
      <c r="R90" s="577"/>
      <c r="AH90" s="577"/>
      <c r="AW90" s="577"/>
    </row>
    <row r="91" spans="1:56" ht="13">
      <c r="I91" s="555"/>
      <c r="M91" s="555"/>
      <c r="Q91" s="555"/>
      <c r="R91" s="577"/>
      <c r="AH91" s="577"/>
      <c r="AW91" s="577"/>
    </row>
    <row r="92" spans="1:56" ht="13">
      <c r="I92" s="555"/>
      <c r="M92" s="555"/>
      <c r="Q92" s="555"/>
      <c r="R92" s="577"/>
      <c r="AH92" s="577"/>
      <c r="AW92" s="577"/>
    </row>
    <row r="93" spans="1:56" ht="13">
      <c r="I93" s="555"/>
      <c r="M93" s="555"/>
      <c r="Q93" s="555"/>
      <c r="R93" s="577"/>
      <c r="AH93" s="577"/>
      <c r="AW93" s="577"/>
    </row>
    <row r="94" spans="1:56" ht="13">
      <c r="I94" s="555"/>
      <c r="M94" s="555"/>
      <c r="Q94" s="555"/>
      <c r="R94" s="577"/>
      <c r="AH94" s="577"/>
      <c r="AW94" s="577"/>
    </row>
    <row r="95" spans="1:56" ht="13">
      <c r="I95" s="555"/>
      <c r="M95" s="555"/>
      <c r="Q95" s="555"/>
      <c r="R95" s="577"/>
      <c r="AH95" s="577"/>
      <c r="AW95" s="577"/>
    </row>
    <row r="96" spans="1:56" ht="13">
      <c r="I96" s="555"/>
      <c r="M96" s="555"/>
      <c r="Q96" s="555"/>
      <c r="R96" s="577"/>
      <c r="AH96" s="577"/>
      <c r="AW96" s="577"/>
    </row>
    <row r="97" spans="9:49" ht="13">
      <c r="I97" s="555"/>
      <c r="M97" s="555"/>
      <c r="Q97" s="555"/>
      <c r="R97" s="577"/>
      <c r="AH97" s="577"/>
      <c r="AW97" s="577"/>
    </row>
    <row r="98" spans="9:49" ht="13">
      <c r="I98" s="555"/>
      <c r="M98" s="555"/>
      <c r="Q98" s="555"/>
      <c r="R98" s="577"/>
      <c r="AH98" s="577"/>
      <c r="AW98" s="577"/>
    </row>
    <row r="99" spans="9:49" ht="13">
      <c r="I99" s="555"/>
      <c r="M99" s="555"/>
      <c r="Q99" s="555"/>
      <c r="R99" s="577"/>
      <c r="AH99" s="577"/>
      <c r="AW99" s="577"/>
    </row>
    <row r="100" spans="9:49" ht="13">
      <c r="I100" s="555"/>
      <c r="M100" s="555"/>
      <c r="Q100" s="555"/>
      <c r="R100" s="577"/>
      <c r="AH100" s="577"/>
      <c r="AW100" s="577"/>
    </row>
    <row r="101" spans="9:49" ht="13">
      <c r="I101" s="555"/>
      <c r="M101" s="555"/>
      <c r="Q101" s="555"/>
      <c r="R101" s="577"/>
      <c r="AH101" s="577"/>
      <c r="AW101" s="577"/>
    </row>
    <row r="102" spans="9:49" ht="13">
      <c r="I102" s="555"/>
      <c r="M102" s="555"/>
      <c r="Q102" s="555"/>
      <c r="R102" s="577"/>
      <c r="AH102" s="577"/>
      <c r="AW102" s="577"/>
    </row>
    <row r="103" spans="9:49" ht="13">
      <c r="I103" s="555"/>
      <c r="M103" s="555"/>
      <c r="Q103" s="555"/>
      <c r="R103" s="577"/>
      <c r="AH103" s="577"/>
      <c r="AW103" s="577"/>
    </row>
    <row r="104" spans="9:49" ht="13">
      <c r="I104" s="555"/>
      <c r="M104" s="555"/>
      <c r="Q104" s="555"/>
      <c r="R104" s="577"/>
      <c r="AH104" s="577"/>
      <c r="AW104" s="577"/>
    </row>
    <row r="105" spans="9:49" ht="13">
      <c r="I105" s="555"/>
      <c r="M105" s="555"/>
      <c r="Q105" s="555"/>
      <c r="R105" s="577"/>
      <c r="AH105" s="577"/>
      <c r="AW105" s="577"/>
    </row>
    <row r="106" spans="9:49" ht="13">
      <c r="I106" s="555"/>
      <c r="M106" s="555"/>
      <c r="Q106" s="555"/>
      <c r="R106" s="577"/>
      <c r="AH106" s="577"/>
      <c r="AW106" s="577"/>
    </row>
    <row r="107" spans="9:49" ht="13">
      <c r="I107" s="555"/>
      <c r="M107" s="555"/>
      <c r="Q107" s="555"/>
      <c r="R107" s="577"/>
      <c r="AH107" s="577"/>
      <c r="AW107" s="577"/>
    </row>
    <row r="108" spans="9:49" ht="13">
      <c r="I108" s="555"/>
      <c r="M108" s="555"/>
      <c r="Q108" s="555"/>
      <c r="R108" s="577"/>
      <c r="AH108" s="577"/>
      <c r="AW108" s="577"/>
    </row>
    <row r="109" spans="9:49" ht="13">
      <c r="I109" s="555"/>
      <c r="M109" s="555"/>
      <c r="Q109" s="555"/>
      <c r="R109" s="577"/>
      <c r="AH109" s="577"/>
      <c r="AW109" s="577"/>
    </row>
    <row r="110" spans="9:49" ht="13">
      <c r="I110" s="555"/>
      <c r="M110" s="555"/>
      <c r="Q110" s="555"/>
      <c r="R110" s="577"/>
      <c r="AH110" s="577"/>
      <c r="AW110" s="577"/>
    </row>
    <row r="111" spans="9:49" ht="13">
      <c r="I111" s="555"/>
      <c r="M111" s="555"/>
      <c r="Q111" s="555"/>
      <c r="R111" s="577"/>
      <c r="AH111" s="577"/>
      <c r="AW111" s="577"/>
    </row>
    <row r="112" spans="9:49" ht="13">
      <c r="I112" s="555"/>
      <c r="M112" s="555"/>
      <c r="Q112" s="555"/>
      <c r="R112" s="577"/>
      <c r="AH112" s="577"/>
      <c r="AW112" s="577"/>
    </row>
    <row r="113" spans="9:49" ht="13">
      <c r="I113" s="555"/>
      <c r="M113" s="555"/>
      <c r="Q113" s="555"/>
      <c r="R113" s="577"/>
      <c r="AH113" s="577"/>
      <c r="AW113" s="577"/>
    </row>
    <row r="114" spans="9:49" ht="13">
      <c r="I114" s="555"/>
      <c r="M114" s="555"/>
      <c r="Q114" s="555"/>
      <c r="R114" s="577"/>
      <c r="AH114" s="577"/>
      <c r="AW114" s="577"/>
    </row>
    <row r="115" spans="9:49" ht="13">
      <c r="I115" s="555"/>
      <c r="M115" s="555"/>
      <c r="Q115" s="555"/>
      <c r="R115" s="577"/>
      <c r="AH115" s="577"/>
      <c r="AW115" s="577"/>
    </row>
    <row r="116" spans="9:49" ht="13">
      <c r="I116" s="555"/>
      <c r="M116" s="555"/>
      <c r="Q116" s="555"/>
      <c r="R116" s="577"/>
      <c r="AH116" s="577"/>
      <c r="AW116" s="577"/>
    </row>
    <row r="117" spans="9:49" ht="13">
      <c r="I117" s="555"/>
      <c r="M117" s="555"/>
      <c r="Q117" s="555"/>
      <c r="R117" s="577"/>
      <c r="AH117" s="577"/>
      <c r="AW117" s="577"/>
    </row>
    <row r="118" spans="9:49" ht="13">
      <c r="I118" s="555"/>
      <c r="M118" s="555"/>
      <c r="Q118" s="555"/>
      <c r="R118" s="577"/>
      <c r="AH118" s="577"/>
      <c r="AW118" s="577"/>
    </row>
    <row r="119" spans="9:49" ht="13">
      <c r="I119" s="555"/>
      <c r="M119" s="555"/>
      <c r="Q119" s="555"/>
      <c r="R119" s="577"/>
      <c r="AH119" s="577"/>
      <c r="AW119" s="577"/>
    </row>
    <row r="120" spans="9:49" ht="13">
      <c r="I120" s="555"/>
      <c r="M120" s="555"/>
      <c r="Q120" s="555"/>
      <c r="R120" s="577"/>
      <c r="AH120" s="577"/>
      <c r="AW120" s="577"/>
    </row>
    <row r="121" spans="9:49" ht="13">
      <c r="I121" s="555"/>
      <c r="M121" s="555"/>
      <c r="Q121" s="555"/>
      <c r="R121" s="577"/>
      <c r="AH121" s="577"/>
      <c r="AW121" s="577"/>
    </row>
    <row r="122" spans="9:49" ht="13">
      <c r="I122" s="555"/>
      <c r="M122" s="555"/>
      <c r="Q122" s="555"/>
      <c r="R122" s="577"/>
      <c r="AH122" s="577"/>
      <c r="AW122" s="577"/>
    </row>
    <row r="123" spans="9:49" ht="13">
      <c r="I123" s="555"/>
      <c r="M123" s="555"/>
      <c r="Q123" s="555"/>
      <c r="R123" s="577"/>
      <c r="AH123" s="577"/>
      <c r="AW123" s="577"/>
    </row>
    <row r="124" spans="9:49" ht="13">
      <c r="I124" s="555"/>
      <c r="M124" s="555"/>
      <c r="Q124" s="555"/>
      <c r="R124" s="577"/>
      <c r="AH124" s="577"/>
      <c r="AW124" s="577"/>
    </row>
    <row r="125" spans="9:49" ht="13">
      <c r="I125" s="555"/>
      <c r="M125" s="555"/>
      <c r="Q125" s="555"/>
      <c r="R125" s="577"/>
      <c r="AH125" s="577"/>
      <c r="AW125" s="577"/>
    </row>
    <row r="126" spans="9:49" ht="13">
      <c r="I126" s="555"/>
      <c r="M126" s="555"/>
      <c r="Q126" s="555"/>
      <c r="R126" s="577"/>
      <c r="AH126" s="577"/>
      <c r="AW126" s="577"/>
    </row>
    <row r="127" spans="9:49" ht="13">
      <c r="I127" s="555"/>
      <c r="M127" s="555"/>
      <c r="Q127" s="555"/>
      <c r="R127" s="577"/>
      <c r="AH127" s="577"/>
      <c r="AW127" s="577"/>
    </row>
    <row r="128" spans="9:49" ht="13">
      <c r="I128" s="555"/>
      <c r="M128" s="555"/>
      <c r="Q128" s="555"/>
      <c r="R128" s="577"/>
      <c r="AH128" s="577"/>
      <c r="AW128" s="577"/>
    </row>
    <row r="129" spans="9:49" ht="13">
      <c r="I129" s="555"/>
      <c r="M129" s="555"/>
      <c r="Q129" s="555"/>
      <c r="R129" s="577"/>
      <c r="AH129" s="577"/>
      <c r="AW129" s="577"/>
    </row>
    <row r="130" spans="9:49" ht="13">
      <c r="I130" s="555"/>
      <c r="M130" s="555"/>
      <c r="Q130" s="555"/>
      <c r="R130" s="577"/>
      <c r="AH130" s="577"/>
      <c r="AW130" s="577"/>
    </row>
    <row r="131" spans="9:49" ht="13">
      <c r="I131" s="555"/>
      <c r="M131" s="555"/>
      <c r="Q131" s="555"/>
      <c r="R131" s="577"/>
      <c r="AH131" s="577"/>
      <c r="AW131" s="577"/>
    </row>
    <row r="132" spans="9:49" ht="13">
      <c r="I132" s="555"/>
      <c r="M132" s="555"/>
      <c r="Q132" s="555"/>
      <c r="R132" s="577"/>
      <c r="AH132" s="577"/>
      <c r="AW132" s="577"/>
    </row>
    <row r="133" spans="9:49" ht="13">
      <c r="I133" s="555"/>
      <c r="M133" s="555"/>
      <c r="Q133" s="555"/>
      <c r="R133" s="577"/>
      <c r="AH133" s="577"/>
      <c r="AW133" s="577"/>
    </row>
    <row r="134" spans="9:49" ht="13">
      <c r="I134" s="555"/>
      <c r="M134" s="555"/>
      <c r="Q134" s="555"/>
      <c r="R134" s="577"/>
      <c r="AH134" s="577"/>
      <c r="AW134" s="577"/>
    </row>
    <row r="135" spans="9:49" ht="13">
      <c r="I135" s="555"/>
      <c r="M135" s="555"/>
      <c r="Q135" s="555"/>
      <c r="R135" s="577"/>
      <c r="AH135" s="577"/>
      <c r="AW135" s="577"/>
    </row>
    <row r="136" spans="9:49" ht="13">
      <c r="I136" s="555"/>
      <c r="M136" s="555"/>
      <c r="Q136" s="555"/>
      <c r="R136" s="577"/>
      <c r="AH136" s="577"/>
      <c r="AW136" s="577"/>
    </row>
    <row r="137" spans="9:49" ht="13">
      <c r="I137" s="555"/>
      <c r="M137" s="555"/>
      <c r="Q137" s="555"/>
      <c r="R137" s="577"/>
      <c r="AH137" s="577"/>
      <c r="AW137" s="577"/>
    </row>
    <row r="138" spans="9:49" ht="13">
      <c r="I138" s="555"/>
      <c r="M138" s="555"/>
      <c r="Q138" s="555"/>
      <c r="R138" s="577"/>
      <c r="AH138" s="577"/>
      <c r="AW138" s="577"/>
    </row>
    <row r="139" spans="9:49" ht="13">
      <c r="I139" s="555"/>
      <c r="M139" s="555"/>
      <c r="Q139" s="555"/>
      <c r="R139" s="577"/>
      <c r="AH139" s="577"/>
      <c r="AW139" s="577"/>
    </row>
    <row r="140" spans="9:49" ht="13">
      <c r="I140" s="555"/>
      <c r="M140" s="555"/>
      <c r="Q140" s="555"/>
      <c r="R140" s="577"/>
      <c r="AH140" s="577"/>
      <c r="AW140" s="577"/>
    </row>
    <row r="141" spans="9:49" ht="13">
      <c r="I141" s="555"/>
      <c r="M141" s="555"/>
      <c r="Q141" s="555"/>
      <c r="R141" s="577"/>
      <c r="AH141" s="577"/>
      <c r="AW141" s="577"/>
    </row>
    <row r="142" spans="9:49" ht="13">
      <c r="I142" s="555"/>
      <c r="M142" s="555"/>
      <c r="Q142" s="555"/>
      <c r="R142" s="577"/>
      <c r="AH142" s="577"/>
      <c r="AW142" s="577"/>
    </row>
    <row r="143" spans="9:49" ht="13">
      <c r="I143" s="555"/>
      <c r="M143" s="555"/>
      <c r="Q143" s="555"/>
      <c r="R143" s="577"/>
      <c r="AH143" s="577"/>
      <c r="AW143" s="577"/>
    </row>
    <row r="144" spans="9:49" ht="13">
      <c r="I144" s="555"/>
      <c r="M144" s="555"/>
      <c r="Q144" s="555"/>
      <c r="R144" s="577"/>
      <c r="AH144" s="577"/>
      <c r="AW144" s="577"/>
    </row>
    <row r="145" spans="9:49" ht="13">
      <c r="I145" s="555"/>
      <c r="M145" s="555"/>
      <c r="Q145" s="555"/>
      <c r="R145" s="577"/>
      <c r="AH145" s="577"/>
      <c r="AW145" s="577"/>
    </row>
    <row r="146" spans="9:49" ht="13">
      <c r="I146" s="555"/>
      <c r="M146" s="555"/>
      <c r="Q146" s="555"/>
      <c r="R146" s="577"/>
      <c r="AH146" s="577"/>
      <c r="AW146" s="577"/>
    </row>
    <row r="147" spans="9:49" ht="13">
      <c r="I147" s="555"/>
      <c r="M147" s="555"/>
      <c r="Q147" s="555"/>
      <c r="R147" s="577"/>
      <c r="AH147" s="577"/>
      <c r="AW147" s="577"/>
    </row>
    <row r="148" spans="9:49" ht="13">
      <c r="I148" s="555"/>
      <c r="M148" s="555"/>
      <c r="Q148" s="555"/>
      <c r="R148" s="577"/>
      <c r="AH148" s="577"/>
      <c r="AW148" s="577"/>
    </row>
    <row r="149" spans="9:49" ht="13">
      <c r="I149" s="555"/>
      <c r="M149" s="555"/>
      <c r="Q149" s="555"/>
      <c r="R149" s="577"/>
      <c r="AH149" s="577"/>
      <c r="AW149" s="577"/>
    </row>
    <row r="150" spans="9:49" ht="13">
      <c r="I150" s="555"/>
      <c r="M150" s="555"/>
      <c r="Q150" s="555"/>
      <c r="R150" s="577"/>
      <c r="AH150" s="577"/>
      <c r="AW150" s="577"/>
    </row>
    <row r="151" spans="9:49" ht="13">
      <c r="I151" s="555"/>
      <c r="M151" s="555"/>
      <c r="Q151" s="555"/>
      <c r="R151" s="577"/>
      <c r="AH151" s="577"/>
      <c r="AW151" s="577"/>
    </row>
    <row r="152" spans="9:49" ht="13">
      <c r="I152" s="555"/>
      <c r="M152" s="555"/>
      <c r="Q152" s="555"/>
      <c r="R152" s="577"/>
      <c r="AH152" s="577"/>
      <c r="AW152" s="577"/>
    </row>
    <row r="153" spans="9:49" ht="13">
      <c r="I153" s="555"/>
      <c r="M153" s="555"/>
      <c r="Q153" s="555"/>
      <c r="R153" s="577"/>
      <c r="AH153" s="577"/>
      <c r="AW153" s="577"/>
    </row>
    <row r="154" spans="9:49" ht="13">
      <c r="I154" s="555"/>
      <c r="M154" s="555"/>
      <c r="Q154" s="555"/>
      <c r="R154" s="577"/>
      <c r="AH154" s="577"/>
      <c r="AW154" s="577"/>
    </row>
    <row r="155" spans="9:49" ht="13">
      <c r="I155" s="555"/>
      <c r="M155" s="555"/>
      <c r="Q155" s="555"/>
      <c r="R155" s="577"/>
      <c r="AH155" s="577"/>
      <c r="AW155" s="577"/>
    </row>
    <row r="156" spans="9:49" ht="13">
      <c r="I156" s="555"/>
      <c r="M156" s="555"/>
      <c r="Q156" s="555"/>
      <c r="R156" s="577"/>
      <c r="AH156" s="577"/>
      <c r="AW156" s="577"/>
    </row>
    <row r="157" spans="9:49" ht="13">
      <c r="I157" s="555"/>
      <c r="M157" s="555"/>
      <c r="Q157" s="555"/>
      <c r="R157" s="577"/>
      <c r="AH157" s="577"/>
      <c r="AW157" s="577"/>
    </row>
    <row r="158" spans="9:49" ht="13">
      <c r="I158" s="555"/>
      <c r="M158" s="555"/>
      <c r="Q158" s="555"/>
      <c r="R158" s="577"/>
      <c r="AH158" s="577"/>
      <c r="AW158" s="577"/>
    </row>
    <row r="159" spans="9:49" ht="13">
      <c r="I159" s="555"/>
      <c r="M159" s="555"/>
      <c r="Q159" s="555"/>
      <c r="R159" s="577"/>
      <c r="AH159" s="577"/>
      <c r="AW159" s="577"/>
    </row>
    <row r="160" spans="9:49" ht="13">
      <c r="I160" s="555"/>
      <c r="M160" s="555"/>
      <c r="Q160" s="555"/>
      <c r="R160" s="577"/>
      <c r="AH160" s="577"/>
      <c r="AW160" s="577"/>
    </row>
    <row r="161" spans="9:49" ht="13">
      <c r="I161" s="555"/>
      <c r="M161" s="555"/>
      <c r="Q161" s="555"/>
      <c r="R161" s="577"/>
      <c r="AH161" s="577"/>
      <c r="AW161" s="577"/>
    </row>
    <row r="162" spans="9:49" ht="13">
      <c r="I162" s="555"/>
      <c r="M162" s="555"/>
      <c r="Q162" s="555"/>
      <c r="R162" s="577"/>
      <c r="AH162" s="577"/>
      <c r="AW162" s="577"/>
    </row>
    <row r="163" spans="9:49" ht="13">
      <c r="I163" s="555"/>
      <c r="M163" s="555"/>
      <c r="Q163" s="555"/>
      <c r="R163" s="577"/>
      <c r="AH163" s="577"/>
      <c r="AW163" s="577"/>
    </row>
    <row r="164" spans="9:49" ht="13">
      <c r="I164" s="555"/>
      <c r="M164" s="555"/>
      <c r="Q164" s="555"/>
      <c r="R164" s="577"/>
      <c r="AH164" s="577"/>
      <c r="AW164" s="577"/>
    </row>
    <row r="165" spans="9:49" ht="13">
      <c r="I165" s="555"/>
      <c r="M165" s="555"/>
      <c r="Q165" s="555"/>
      <c r="R165" s="577"/>
      <c r="AH165" s="577"/>
      <c r="AW165" s="577"/>
    </row>
    <row r="166" spans="9:49" ht="13">
      <c r="I166" s="555"/>
      <c r="M166" s="555"/>
      <c r="Q166" s="555"/>
      <c r="R166" s="577"/>
      <c r="AH166" s="577"/>
      <c r="AW166" s="577"/>
    </row>
    <row r="167" spans="9:49" ht="13">
      <c r="I167" s="555"/>
      <c r="M167" s="555"/>
      <c r="Q167" s="555"/>
      <c r="R167" s="577"/>
      <c r="AH167" s="577"/>
      <c r="AW167" s="577"/>
    </row>
    <row r="168" spans="9:49" ht="13">
      <c r="I168" s="555"/>
      <c r="M168" s="555"/>
      <c r="Q168" s="555"/>
      <c r="R168" s="577"/>
      <c r="AH168" s="577"/>
      <c r="AW168" s="577"/>
    </row>
    <row r="169" spans="9:49" ht="13">
      <c r="I169" s="555"/>
      <c r="M169" s="555"/>
      <c r="Q169" s="555"/>
      <c r="R169" s="577"/>
      <c r="AH169" s="577"/>
      <c r="AW169" s="577"/>
    </row>
    <row r="170" spans="9:49" ht="13">
      <c r="I170" s="555"/>
      <c r="M170" s="555"/>
      <c r="Q170" s="555"/>
      <c r="R170" s="577"/>
      <c r="AH170" s="577"/>
      <c r="AW170" s="577"/>
    </row>
    <row r="171" spans="9:49" ht="13">
      <c r="I171" s="555"/>
      <c r="M171" s="555"/>
      <c r="Q171" s="555"/>
      <c r="R171" s="577"/>
      <c r="AH171" s="577"/>
      <c r="AW171" s="577"/>
    </row>
    <row r="172" spans="9:49" ht="13">
      <c r="I172" s="555"/>
      <c r="M172" s="555"/>
      <c r="Q172" s="555"/>
      <c r="R172" s="577"/>
      <c r="AH172" s="577"/>
      <c r="AW172" s="577"/>
    </row>
    <row r="173" spans="9:49" ht="13">
      <c r="I173" s="555"/>
      <c r="M173" s="555"/>
      <c r="Q173" s="555"/>
      <c r="R173" s="577"/>
      <c r="AH173" s="577"/>
      <c r="AW173" s="577"/>
    </row>
    <row r="174" spans="9:49" ht="13">
      <c r="I174" s="555"/>
      <c r="M174" s="555"/>
      <c r="Q174" s="555"/>
      <c r="R174" s="577"/>
      <c r="AH174" s="577"/>
      <c r="AW174" s="577"/>
    </row>
    <row r="175" spans="9:49" ht="13">
      <c r="I175" s="555"/>
      <c r="M175" s="555"/>
      <c r="Q175" s="555"/>
      <c r="R175" s="577"/>
      <c r="AH175" s="577"/>
      <c r="AW175" s="577"/>
    </row>
    <row r="176" spans="9:49" ht="13">
      <c r="I176" s="555"/>
      <c r="M176" s="555"/>
      <c r="Q176" s="555"/>
      <c r="R176" s="577"/>
      <c r="AH176" s="577"/>
      <c r="AW176" s="577"/>
    </row>
    <row r="177" spans="9:49" ht="13">
      <c r="I177" s="555"/>
      <c r="M177" s="555"/>
      <c r="Q177" s="555"/>
      <c r="R177" s="577"/>
      <c r="AH177" s="577"/>
      <c r="AW177" s="577"/>
    </row>
    <row r="178" spans="9:49" ht="13">
      <c r="I178" s="555"/>
      <c r="M178" s="555"/>
      <c r="Q178" s="555"/>
      <c r="R178" s="577"/>
      <c r="AH178" s="577"/>
      <c r="AW178" s="577"/>
    </row>
    <row r="179" spans="9:49" ht="13">
      <c r="I179" s="555"/>
      <c r="M179" s="555"/>
      <c r="Q179" s="555"/>
      <c r="R179" s="577"/>
      <c r="AH179" s="577"/>
      <c r="AW179" s="577"/>
    </row>
    <row r="180" spans="9:49" ht="13">
      <c r="I180" s="555"/>
      <c r="M180" s="555"/>
      <c r="Q180" s="555"/>
      <c r="R180" s="577"/>
      <c r="AH180" s="577"/>
      <c r="AW180" s="577"/>
    </row>
    <row r="181" spans="9:49" ht="13">
      <c r="I181" s="555"/>
      <c r="M181" s="555"/>
      <c r="Q181" s="555"/>
      <c r="R181" s="577"/>
      <c r="AH181" s="577"/>
      <c r="AW181" s="577"/>
    </row>
    <row r="182" spans="9:49" ht="13">
      <c r="I182" s="555"/>
      <c r="M182" s="555"/>
      <c r="Q182" s="555"/>
      <c r="R182" s="577"/>
      <c r="AH182" s="577"/>
      <c r="AW182" s="577"/>
    </row>
    <row r="183" spans="9:49" ht="13">
      <c r="I183" s="555"/>
      <c r="M183" s="555"/>
      <c r="Q183" s="555"/>
      <c r="R183" s="577"/>
      <c r="AH183" s="577"/>
      <c r="AW183" s="577"/>
    </row>
    <row r="184" spans="9:49" ht="13">
      <c r="I184" s="555"/>
      <c r="M184" s="555"/>
      <c r="Q184" s="555"/>
      <c r="R184" s="577"/>
      <c r="AH184" s="577"/>
      <c r="AW184" s="577"/>
    </row>
    <row r="185" spans="9:49" ht="13">
      <c r="I185" s="555"/>
      <c r="M185" s="555"/>
      <c r="Q185" s="555"/>
      <c r="R185" s="577"/>
      <c r="AH185" s="577"/>
      <c r="AW185" s="577"/>
    </row>
    <row r="186" spans="9:49" ht="13">
      <c r="I186" s="555"/>
      <c r="M186" s="555"/>
      <c r="Q186" s="555"/>
      <c r="R186" s="577"/>
      <c r="AH186" s="577"/>
      <c r="AW186" s="577"/>
    </row>
    <row r="187" spans="9:49" ht="13">
      <c r="I187" s="555"/>
      <c r="M187" s="555"/>
      <c r="Q187" s="555"/>
      <c r="R187" s="577"/>
      <c r="AH187" s="577"/>
      <c r="AW187" s="577"/>
    </row>
    <row r="188" spans="9:49" ht="13">
      <c r="I188" s="555"/>
      <c r="M188" s="555"/>
      <c r="Q188" s="555"/>
      <c r="R188" s="577"/>
      <c r="AH188" s="577"/>
      <c r="AW188" s="577"/>
    </row>
    <row r="189" spans="9:49" ht="13">
      <c r="I189" s="555"/>
      <c r="M189" s="555"/>
      <c r="Q189" s="555"/>
      <c r="R189" s="577"/>
      <c r="AH189" s="577"/>
      <c r="AW189" s="577"/>
    </row>
    <row r="190" spans="9:49" ht="13">
      <c r="I190" s="555"/>
      <c r="M190" s="555"/>
      <c r="Q190" s="555"/>
      <c r="R190" s="577"/>
      <c r="AH190" s="577"/>
      <c r="AW190" s="577"/>
    </row>
    <row r="191" spans="9:49" ht="13">
      <c r="I191" s="555"/>
      <c r="M191" s="555"/>
      <c r="Q191" s="555"/>
      <c r="R191" s="577"/>
      <c r="AH191" s="577"/>
      <c r="AW191" s="577"/>
    </row>
    <row r="192" spans="9:49" ht="13">
      <c r="I192" s="555"/>
      <c r="M192" s="555"/>
      <c r="Q192" s="555"/>
      <c r="R192" s="577"/>
      <c r="AH192" s="577"/>
      <c r="AW192" s="577"/>
    </row>
    <row r="193" spans="9:49" ht="13">
      <c r="I193" s="555"/>
      <c r="M193" s="555"/>
      <c r="Q193" s="555"/>
      <c r="R193" s="577"/>
      <c r="AH193" s="577"/>
      <c r="AW193" s="577"/>
    </row>
    <row r="194" spans="9:49" ht="13">
      <c r="I194" s="555"/>
      <c r="M194" s="555"/>
      <c r="Q194" s="555"/>
      <c r="R194" s="577"/>
      <c r="AH194" s="577"/>
      <c r="AW194" s="577"/>
    </row>
    <row r="195" spans="9:49" ht="13">
      <c r="I195" s="555"/>
      <c r="M195" s="555"/>
      <c r="Q195" s="555"/>
      <c r="R195" s="577"/>
      <c r="AH195" s="577"/>
      <c r="AW195" s="577"/>
    </row>
    <row r="196" spans="9:49" ht="13">
      <c r="I196" s="555"/>
      <c r="M196" s="555"/>
      <c r="Q196" s="555"/>
      <c r="R196" s="577"/>
      <c r="AH196" s="577"/>
      <c r="AW196" s="577"/>
    </row>
    <row r="197" spans="9:49" ht="13">
      <c r="I197" s="555"/>
      <c r="M197" s="555"/>
      <c r="Q197" s="555"/>
      <c r="R197" s="577"/>
      <c r="AH197" s="577"/>
      <c r="AW197" s="577"/>
    </row>
    <row r="198" spans="9:49" ht="13">
      <c r="I198" s="555"/>
      <c r="M198" s="555"/>
      <c r="Q198" s="555"/>
      <c r="R198" s="577"/>
      <c r="AH198" s="577"/>
      <c r="AW198" s="577"/>
    </row>
    <row r="199" spans="9:49" ht="13">
      <c r="I199" s="555"/>
      <c r="M199" s="555"/>
      <c r="Q199" s="555"/>
      <c r="R199" s="577"/>
      <c r="AH199" s="577"/>
      <c r="AW199" s="577"/>
    </row>
    <row r="200" spans="9:49" ht="13">
      <c r="I200" s="555"/>
      <c r="M200" s="555"/>
      <c r="Q200" s="555"/>
      <c r="R200" s="577"/>
      <c r="AH200" s="577"/>
      <c r="AW200" s="577"/>
    </row>
    <row r="201" spans="9:49" ht="13">
      <c r="I201" s="555"/>
      <c r="M201" s="555"/>
      <c r="Q201" s="555"/>
      <c r="R201" s="577"/>
      <c r="AH201" s="577"/>
      <c r="AW201" s="577"/>
    </row>
    <row r="202" spans="9:49" ht="13">
      <c r="I202" s="555"/>
      <c r="M202" s="555"/>
      <c r="Q202" s="555"/>
      <c r="R202" s="577"/>
      <c r="AH202" s="577"/>
      <c r="AW202" s="577"/>
    </row>
    <row r="203" spans="9:49" ht="13">
      <c r="I203" s="555"/>
      <c r="M203" s="555"/>
      <c r="Q203" s="555"/>
      <c r="R203" s="577"/>
      <c r="AH203" s="577"/>
      <c r="AW203" s="577"/>
    </row>
    <row r="204" spans="9:49" ht="13">
      <c r="I204" s="555"/>
      <c r="M204" s="555"/>
      <c r="Q204" s="555"/>
      <c r="R204" s="577"/>
      <c r="AH204" s="577"/>
      <c r="AW204" s="577"/>
    </row>
    <row r="205" spans="9:49" ht="13">
      <c r="I205" s="555"/>
      <c r="M205" s="555"/>
      <c r="Q205" s="555"/>
      <c r="R205" s="577"/>
      <c r="AH205" s="577"/>
      <c r="AW205" s="577"/>
    </row>
    <row r="206" spans="9:49" ht="13">
      <c r="I206" s="555"/>
      <c r="M206" s="555"/>
      <c r="Q206" s="555"/>
      <c r="R206" s="577"/>
      <c r="AH206" s="577"/>
      <c r="AW206" s="577"/>
    </row>
    <row r="207" spans="9:49" ht="13">
      <c r="I207" s="555"/>
      <c r="M207" s="555"/>
      <c r="Q207" s="555"/>
      <c r="R207" s="577"/>
      <c r="AH207" s="577"/>
      <c r="AW207" s="577"/>
    </row>
    <row r="208" spans="9:49" ht="13">
      <c r="I208" s="555"/>
      <c r="M208" s="555"/>
      <c r="Q208" s="555"/>
      <c r="R208" s="577"/>
      <c r="AH208" s="577"/>
      <c r="AW208" s="577"/>
    </row>
    <row r="209" spans="9:49" ht="13">
      <c r="I209" s="555"/>
      <c r="M209" s="555"/>
      <c r="Q209" s="555"/>
      <c r="R209" s="577"/>
      <c r="AH209" s="577"/>
      <c r="AW209" s="577"/>
    </row>
    <row r="210" spans="9:49" ht="13">
      <c r="I210" s="555"/>
      <c r="M210" s="555"/>
      <c r="Q210" s="555"/>
      <c r="R210" s="577"/>
      <c r="AH210" s="577"/>
      <c r="AW210" s="577"/>
    </row>
    <row r="211" spans="9:49" ht="13">
      <c r="I211" s="555"/>
      <c r="M211" s="555"/>
      <c r="Q211" s="555"/>
      <c r="R211" s="577"/>
      <c r="AH211" s="577"/>
      <c r="AW211" s="577"/>
    </row>
    <row r="212" spans="9:49" ht="13">
      <c r="I212" s="555"/>
      <c r="M212" s="555"/>
      <c r="Q212" s="555"/>
      <c r="R212" s="577"/>
      <c r="AH212" s="577"/>
      <c r="AW212" s="577"/>
    </row>
    <row r="213" spans="9:49" ht="13">
      <c r="I213" s="555"/>
      <c r="M213" s="555"/>
      <c r="Q213" s="555"/>
      <c r="R213" s="577"/>
      <c r="AH213" s="577"/>
      <c r="AW213" s="577"/>
    </row>
    <row r="214" spans="9:49" ht="13">
      <c r="I214" s="555"/>
      <c r="M214" s="555"/>
      <c r="Q214" s="555"/>
      <c r="R214" s="577"/>
      <c r="AH214" s="577"/>
      <c r="AW214" s="577"/>
    </row>
    <row r="215" spans="9:49" ht="13">
      <c r="I215" s="555"/>
      <c r="M215" s="555"/>
      <c r="Q215" s="555"/>
      <c r="R215" s="577"/>
      <c r="AH215" s="577"/>
      <c r="AW215" s="577"/>
    </row>
    <row r="216" spans="9:49" ht="13">
      <c r="I216" s="555"/>
      <c r="M216" s="555"/>
      <c r="Q216" s="555"/>
      <c r="R216" s="577"/>
      <c r="AH216" s="577"/>
      <c r="AW216" s="577"/>
    </row>
    <row r="217" spans="9:49" ht="13">
      <c r="I217" s="555"/>
      <c r="M217" s="555"/>
      <c r="Q217" s="555"/>
      <c r="R217" s="577"/>
      <c r="AH217" s="577"/>
      <c r="AW217" s="577"/>
    </row>
    <row r="218" spans="9:49" ht="13">
      <c r="I218" s="555"/>
      <c r="M218" s="555"/>
      <c r="Q218" s="555"/>
      <c r="R218" s="577"/>
      <c r="AH218" s="577"/>
      <c r="AW218" s="577"/>
    </row>
    <row r="219" spans="9:49" ht="13">
      <c r="I219" s="555"/>
      <c r="M219" s="555"/>
      <c r="Q219" s="555"/>
      <c r="R219" s="577"/>
      <c r="AH219" s="577"/>
      <c r="AW219" s="577"/>
    </row>
    <row r="220" spans="9:49" ht="13">
      <c r="I220" s="555"/>
      <c r="M220" s="555"/>
      <c r="Q220" s="555"/>
      <c r="R220" s="577"/>
      <c r="AH220" s="577"/>
      <c r="AW220" s="577"/>
    </row>
    <row r="221" spans="9:49" ht="13">
      <c r="I221" s="555"/>
      <c r="M221" s="555"/>
      <c r="Q221" s="555"/>
      <c r="R221" s="577"/>
      <c r="AH221" s="577"/>
      <c r="AW221" s="577"/>
    </row>
    <row r="222" spans="9:49" ht="13">
      <c r="I222" s="555"/>
      <c r="M222" s="555"/>
      <c r="Q222" s="555"/>
      <c r="R222" s="577"/>
      <c r="AH222" s="577"/>
      <c r="AW222" s="577"/>
    </row>
    <row r="223" spans="9:49" ht="13">
      <c r="I223" s="555"/>
      <c r="M223" s="555"/>
      <c r="Q223" s="555"/>
      <c r="R223" s="577"/>
      <c r="AH223" s="577"/>
      <c r="AW223" s="577"/>
    </row>
    <row r="224" spans="9:49" ht="13">
      <c r="I224" s="555"/>
      <c r="M224" s="555"/>
      <c r="Q224" s="555"/>
      <c r="R224" s="577"/>
      <c r="AH224" s="577"/>
      <c r="AW224" s="577"/>
    </row>
    <row r="225" spans="9:49" ht="13">
      <c r="I225" s="555"/>
      <c r="M225" s="555"/>
      <c r="Q225" s="555"/>
      <c r="R225" s="577"/>
      <c r="AH225" s="577"/>
      <c r="AW225" s="577"/>
    </row>
    <row r="226" spans="9:49" ht="13">
      <c r="I226" s="555"/>
      <c r="M226" s="555"/>
      <c r="Q226" s="555"/>
      <c r="R226" s="577"/>
      <c r="AH226" s="577"/>
      <c r="AW226" s="577"/>
    </row>
    <row r="227" spans="9:49" ht="13">
      <c r="I227" s="555"/>
      <c r="M227" s="555"/>
      <c r="Q227" s="555"/>
      <c r="R227" s="577"/>
      <c r="AH227" s="577"/>
      <c r="AW227" s="577"/>
    </row>
    <row r="228" spans="9:49" ht="13">
      <c r="I228" s="555"/>
      <c r="M228" s="555"/>
      <c r="Q228" s="555"/>
      <c r="R228" s="577"/>
      <c r="AH228" s="577"/>
      <c r="AW228" s="577"/>
    </row>
    <row r="229" spans="9:49" ht="13">
      <c r="I229" s="555"/>
      <c r="M229" s="555"/>
      <c r="Q229" s="555"/>
      <c r="R229" s="577"/>
      <c r="AH229" s="577"/>
      <c r="AW229" s="577"/>
    </row>
    <row r="230" spans="9:49" ht="13">
      <c r="I230" s="555"/>
      <c r="M230" s="555"/>
      <c r="Q230" s="555"/>
      <c r="R230" s="577"/>
      <c r="AH230" s="577"/>
      <c r="AW230" s="577"/>
    </row>
    <row r="231" spans="9:49" ht="13">
      <c r="I231" s="555"/>
      <c r="M231" s="555"/>
      <c r="Q231" s="555"/>
      <c r="R231" s="577"/>
      <c r="AH231" s="577"/>
      <c r="AW231" s="577"/>
    </row>
    <row r="232" spans="9:49" ht="13">
      <c r="I232" s="555"/>
      <c r="M232" s="555"/>
      <c r="Q232" s="555"/>
      <c r="R232" s="577"/>
      <c r="AH232" s="577"/>
      <c r="AW232" s="577"/>
    </row>
    <row r="233" spans="9:49" ht="13">
      <c r="I233" s="555"/>
      <c r="M233" s="555"/>
      <c r="Q233" s="555"/>
      <c r="R233" s="577"/>
      <c r="AH233" s="577"/>
      <c r="AW233" s="577"/>
    </row>
    <row r="234" spans="9:49" ht="13">
      <c r="I234" s="555"/>
      <c r="M234" s="555"/>
      <c r="Q234" s="555"/>
      <c r="R234" s="577"/>
      <c r="AH234" s="577"/>
      <c r="AW234" s="577"/>
    </row>
    <row r="235" spans="9:49" ht="13">
      <c r="I235" s="555"/>
      <c r="M235" s="555"/>
      <c r="Q235" s="555"/>
      <c r="R235" s="577"/>
      <c r="AH235" s="577"/>
      <c r="AW235" s="577"/>
    </row>
    <row r="236" spans="9:49" ht="13">
      <c r="I236" s="555"/>
      <c r="M236" s="555"/>
      <c r="Q236" s="555"/>
      <c r="R236" s="577"/>
      <c r="AH236" s="577"/>
      <c r="AW236" s="577"/>
    </row>
    <row r="237" spans="9:49" ht="13">
      <c r="I237" s="555"/>
      <c r="M237" s="555"/>
      <c r="Q237" s="555"/>
      <c r="R237" s="577"/>
      <c r="AH237" s="577"/>
      <c r="AW237" s="577"/>
    </row>
    <row r="238" spans="9:49" ht="13">
      <c r="I238" s="555"/>
      <c r="M238" s="555"/>
      <c r="Q238" s="555"/>
      <c r="R238" s="577"/>
      <c r="AH238" s="577"/>
      <c r="AW238" s="577"/>
    </row>
    <row r="239" spans="9:49" ht="13">
      <c r="I239" s="555"/>
      <c r="M239" s="555"/>
      <c r="Q239" s="555"/>
      <c r="R239" s="577"/>
      <c r="AH239" s="577"/>
      <c r="AW239" s="577"/>
    </row>
    <row r="240" spans="9:49" ht="13">
      <c r="I240" s="555"/>
      <c r="M240" s="555"/>
      <c r="Q240" s="555"/>
      <c r="R240" s="577"/>
      <c r="AH240" s="577"/>
      <c r="AW240" s="577"/>
    </row>
    <row r="241" spans="9:49" ht="13">
      <c r="I241" s="555"/>
      <c r="M241" s="555"/>
      <c r="Q241" s="555"/>
      <c r="R241" s="577"/>
      <c r="AH241" s="577"/>
      <c r="AW241" s="577"/>
    </row>
    <row r="242" spans="9:49" ht="13">
      <c r="I242" s="555"/>
      <c r="M242" s="555"/>
      <c r="Q242" s="555"/>
      <c r="R242" s="577"/>
      <c r="AH242" s="577"/>
      <c r="AW242" s="577"/>
    </row>
    <row r="243" spans="9:49" ht="13">
      <c r="I243" s="555"/>
      <c r="M243" s="555"/>
      <c r="Q243" s="555"/>
      <c r="R243" s="577"/>
      <c r="AH243" s="577"/>
      <c r="AW243" s="577"/>
    </row>
    <row r="244" spans="9:49" ht="13">
      <c r="I244" s="555"/>
      <c r="M244" s="555"/>
      <c r="Q244" s="555"/>
      <c r="R244" s="577"/>
      <c r="AH244" s="577"/>
      <c r="AW244" s="577"/>
    </row>
    <row r="245" spans="9:49" ht="13">
      <c r="I245" s="555"/>
      <c r="M245" s="555"/>
      <c r="Q245" s="555"/>
      <c r="R245" s="577"/>
      <c r="AH245" s="577"/>
      <c r="AW245" s="577"/>
    </row>
    <row r="246" spans="9:49" ht="13">
      <c r="I246" s="555"/>
      <c r="M246" s="555"/>
      <c r="Q246" s="555"/>
      <c r="R246" s="577"/>
      <c r="AH246" s="577"/>
      <c r="AW246" s="577"/>
    </row>
    <row r="247" spans="9:49" ht="13">
      <c r="I247" s="555"/>
      <c r="M247" s="555"/>
      <c r="Q247" s="555"/>
      <c r="R247" s="577"/>
      <c r="AH247" s="577"/>
      <c r="AW247" s="577"/>
    </row>
    <row r="248" spans="9:49" ht="13">
      <c r="I248" s="555"/>
      <c r="M248" s="555"/>
      <c r="Q248" s="555"/>
      <c r="R248" s="577"/>
      <c r="AH248" s="577"/>
      <c r="AW248" s="577"/>
    </row>
    <row r="249" spans="9:49" ht="13">
      <c r="I249" s="555"/>
      <c r="M249" s="555"/>
      <c r="Q249" s="555"/>
      <c r="R249" s="577"/>
      <c r="AH249" s="577"/>
      <c r="AW249" s="577"/>
    </row>
    <row r="250" spans="9:49" ht="13">
      <c r="I250" s="555"/>
      <c r="M250" s="555"/>
      <c r="Q250" s="555"/>
      <c r="R250" s="577"/>
      <c r="AH250" s="577"/>
      <c r="AW250" s="577"/>
    </row>
    <row r="251" spans="9:49" ht="13">
      <c r="I251" s="555"/>
      <c r="M251" s="555"/>
      <c r="Q251" s="555"/>
      <c r="R251" s="577"/>
      <c r="AH251" s="577"/>
      <c r="AW251" s="577"/>
    </row>
    <row r="252" spans="9:49" ht="13">
      <c r="I252" s="555"/>
      <c r="M252" s="555"/>
      <c r="Q252" s="555"/>
      <c r="R252" s="577"/>
      <c r="AH252" s="577"/>
      <c r="AW252" s="577"/>
    </row>
    <row r="253" spans="9:49" ht="13">
      <c r="I253" s="555"/>
      <c r="M253" s="555"/>
      <c r="Q253" s="555"/>
      <c r="R253" s="577"/>
      <c r="AH253" s="577"/>
      <c r="AW253" s="577"/>
    </row>
    <row r="254" spans="9:49" ht="13">
      <c r="I254" s="555"/>
      <c r="M254" s="555"/>
      <c r="Q254" s="555"/>
      <c r="R254" s="577"/>
      <c r="AH254" s="577"/>
      <c r="AW254" s="577"/>
    </row>
    <row r="255" spans="9:49" ht="13">
      <c r="I255" s="555"/>
      <c r="M255" s="555"/>
      <c r="Q255" s="555"/>
      <c r="R255" s="577"/>
      <c r="AH255" s="577"/>
      <c r="AW255" s="577"/>
    </row>
    <row r="256" spans="9:49" ht="13">
      <c r="I256" s="555"/>
      <c r="M256" s="555"/>
      <c r="Q256" s="555"/>
      <c r="R256" s="577"/>
      <c r="AH256" s="577"/>
      <c r="AW256" s="577"/>
    </row>
    <row r="257" spans="9:49" ht="13">
      <c r="I257" s="555"/>
      <c r="M257" s="555"/>
      <c r="Q257" s="555"/>
      <c r="R257" s="577"/>
      <c r="AH257" s="577"/>
      <c r="AW257" s="577"/>
    </row>
    <row r="258" spans="9:49" ht="13">
      <c r="I258" s="555"/>
      <c r="M258" s="555"/>
      <c r="Q258" s="555"/>
      <c r="R258" s="577"/>
      <c r="AH258" s="577"/>
      <c r="AW258" s="577"/>
    </row>
    <row r="259" spans="9:49" ht="13">
      <c r="I259" s="555"/>
      <c r="M259" s="555"/>
      <c r="Q259" s="555"/>
      <c r="R259" s="577"/>
      <c r="AH259" s="577"/>
      <c r="AW259" s="577"/>
    </row>
    <row r="260" spans="9:49" ht="13">
      <c r="I260" s="555"/>
      <c r="M260" s="555"/>
      <c r="Q260" s="555"/>
      <c r="R260" s="577"/>
      <c r="AH260" s="577"/>
      <c r="AW260" s="577"/>
    </row>
    <row r="261" spans="9:49" ht="13">
      <c r="I261" s="555"/>
      <c r="M261" s="555"/>
      <c r="Q261" s="555"/>
      <c r="R261" s="577"/>
      <c r="AH261" s="577"/>
      <c r="AW261" s="577"/>
    </row>
    <row r="262" spans="9:49" ht="13">
      <c r="I262" s="555"/>
      <c r="M262" s="555"/>
      <c r="Q262" s="555"/>
      <c r="R262" s="577"/>
      <c r="AH262" s="577"/>
      <c r="AW262" s="577"/>
    </row>
    <row r="263" spans="9:49" ht="13">
      <c r="I263" s="555"/>
      <c r="M263" s="555"/>
      <c r="Q263" s="555"/>
      <c r="R263" s="577"/>
      <c r="AH263" s="577"/>
      <c r="AW263" s="577"/>
    </row>
    <row r="264" spans="9:49" ht="13">
      <c r="I264" s="555"/>
      <c r="M264" s="555"/>
      <c r="Q264" s="555"/>
      <c r="R264" s="577"/>
      <c r="AH264" s="577"/>
      <c r="AW264" s="577"/>
    </row>
    <row r="265" spans="9:49" ht="13">
      <c r="I265" s="555"/>
      <c r="M265" s="555"/>
      <c r="Q265" s="555"/>
      <c r="R265" s="577"/>
      <c r="AH265" s="577"/>
      <c r="AW265" s="577"/>
    </row>
    <row r="266" spans="9:49" ht="13">
      <c r="I266" s="555"/>
      <c r="M266" s="555"/>
      <c r="Q266" s="555"/>
      <c r="R266" s="577"/>
      <c r="AH266" s="577"/>
      <c r="AW266" s="577"/>
    </row>
    <row r="267" spans="9:49" ht="13">
      <c r="I267" s="555"/>
      <c r="M267" s="555"/>
      <c r="Q267" s="555"/>
      <c r="R267" s="577"/>
      <c r="AH267" s="577"/>
      <c r="AW267" s="577"/>
    </row>
    <row r="268" spans="9:49" ht="13">
      <c r="I268" s="555"/>
      <c r="M268" s="555"/>
      <c r="Q268" s="555"/>
      <c r="R268" s="577"/>
      <c r="AH268" s="577"/>
      <c r="AW268" s="577"/>
    </row>
    <row r="269" spans="9:49" ht="13">
      <c r="I269" s="555"/>
      <c r="M269" s="555"/>
      <c r="Q269" s="555"/>
      <c r="R269" s="577"/>
      <c r="AH269" s="577"/>
      <c r="AW269" s="577"/>
    </row>
    <row r="270" spans="9:49" ht="13">
      <c r="I270" s="555"/>
      <c r="M270" s="555"/>
      <c r="Q270" s="555"/>
      <c r="R270" s="577"/>
      <c r="AH270" s="577"/>
      <c r="AW270" s="577"/>
    </row>
    <row r="271" spans="9:49" ht="13">
      <c r="I271" s="555"/>
      <c r="M271" s="555"/>
      <c r="Q271" s="555"/>
      <c r="R271" s="577"/>
      <c r="AH271" s="577"/>
      <c r="AW271" s="577"/>
    </row>
    <row r="272" spans="9:49" ht="13">
      <c r="I272" s="555"/>
      <c r="M272" s="555"/>
      <c r="Q272" s="555"/>
      <c r="R272" s="577"/>
      <c r="AH272" s="577"/>
      <c r="AW272" s="577"/>
    </row>
    <row r="273" spans="9:49" ht="13">
      <c r="I273" s="555"/>
      <c r="M273" s="555"/>
      <c r="Q273" s="555"/>
      <c r="R273" s="577"/>
      <c r="AH273" s="577"/>
      <c r="AW273" s="577"/>
    </row>
    <row r="274" spans="9:49" ht="13">
      <c r="I274" s="555"/>
      <c r="M274" s="555"/>
      <c r="Q274" s="555"/>
      <c r="R274" s="577"/>
      <c r="AH274" s="577"/>
      <c r="AW274" s="577"/>
    </row>
    <row r="275" spans="9:49" ht="13">
      <c r="I275" s="555"/>
      <c r="M275" s="555"/>
      <c r="Q275" s="555"/>
      <c r="R275" s="577"/>
      <c r="AH275" s="577"/>
      <c r="AW275" s="577"/>
    </row>
    <row r="276" spans="9:49" ht="13">
      <c r="I276" s="555"/>
      <c r="M276" s="555"/>
      <c r="Q276" s="555"/>
      <c r="R276" s="577"/>
      <c r="AH276" s="577"/>
      <c r="AW276" s="577"/>
    </row>
    <row r="277" spans="9:49" ht="13">
      <c r="I277" s="555"/>
      <c r="M277" s="555"/>
      <c r="Q277" s="555"/>
      <c r="R277" s="577"/>
      <c r="AH277" s="577"/>
      <c r="AW277" s="577"/>
    </row>
    <row r="278" spans="9:49" ht="13">
      <c r="I278" s="555"/>
      <c r="M278" s="555"/>
      <c r="Q278" s="555"/>
      <c r="R278" s="577"/>
      <c r="AH278" s="577"/>
      <c r="AW278" s="577"/>
    </row>
    <row r="279" spans="9:49" ht="13">
      <c r="I279" s="555"/>
      <c r="M279" s="555"/>
      <c r="Q279" s="555"/>
      <c r="R279" s="577"/>
      <c r="AH279" s="577"/>
      <c r="AW279" s="577"/>
    </row>
    <row r="280" spans="9:49" ht="13">
      <c r="I280" s="555"/>
      <c r="M280" s="555"/>
      <c r="Q280" s="555"/>
      <c r="R280" s="577"/>
      <c r="AH280" s="577"/>
      <c r="AW280" s="577"/>
    </row>
    <row r="281" spans="9:49" ht="13">
      <c r="I281" s="555"/>
      <c r="M281" s="555"/>
      <c r="Q281" s="555"/>
      <c r="R281" s="577"/>
      <c r="AH281" s="577"/>
      <c r="AW281" s="577"/>
    </row>
    <row r="282" spans="9:49" ht="13">
      <c r="I282" s="555"/>
      <c r="M282" s="555"/>
      <c r="Q282" s="555"/>
      <c r="R282" s="577"/>
      <c r="AH282" s="577"/>
      <c r="AW282" s="577"/>
    </row>
    <row r="283" spans="9:49" ht="13">
      <c r="I283" s="555"/>
      <c r="M283" s="555"/>
      <c r="Q283" s="555"/>
      <c r="R283" s="577"/>
      <c r="AH283" s="577"/>
      <c r="AW283" s="577"/>
    </row>
    <row r="284" spans="9:49" ht="13">
      <c r="I284" s="555"/>
      <c r="M284" s="555"/>
      <c r="Q284" s="555"/>
      <c r="R284" s="577"/>
      <c r="AH284" s="577"/>
      <c r="AW284" s="577"/>
    </row>
    <row r="285" spans="9:49" ht="13">
      <c r="I285" s="555"/>
      <c r="M285" s="555"/>
      <c r="Q285" s="555"/>
      <c r="R285" s="577"/>
      <c r="AH285" s="577"/>
      <c r="AW285" s="577"/>
    </row>
    <row r="286" spans="9:49" ht="13">
      <c r="I286" s="555"/>
      <c r="M286" s="555"/>
      <c r="Q286" s="555"/>
      <c r="R286" s="577"/>
      <c r="AH286" s="577"/>
      <c r="AW286" s="577"/>
    </row>
    <row r="287" spans="9:49" ht="13">
      <c r="I287" s="555"/>
      <c r="M287" s="555"/>
      <c r="Q287" s="555"/>
      <c r="R287" s="577"/>
      <c r="AH287" s="577"/>
      <c r="AW287" s="577"/>
    </row>
    <row r="288" spans="9:49" ht="13">
      <c r="I288" s="555"/>
      <c r="M288" s="555"/>
      <c r="Q288" s="555"/>
      <c r="R288" s="577"/>
      <c r="AH288" s="577"/>
      <c r="AW288" s="577"/>
    </row>
    <row r="289" spans="9:49" ht="13">
      <c r="I289" s="555"/>
      <c r="M289" s="555"/>
      <c r="Q289" s="555"/>
      <c r="R289" s="577"/>
      <c r="AH289" s="577"/>
      <c r="AW289" s="577"/>
    </row>
    <row r="290" spans="9:49" ht="13">
      <c r="I290" s="555"/>
      <c r="M290" s="555"/>
      <c r="Q290" s="555"/>
      <c r="R290" s="577"/>
      <c r="AH290" s="577"/>
      <c r="AW290" s="577"/>
    </row>
    <row r="291" spans="9:49" ht="13">
      <c r="I291" s="555"/>
      <c r="M291" s="555"/>
      <c r="Q291" s="555"/>
      <c r="R291" s="577"/>
      <c r="AH291" s="577"/>
      <c r="AW291" s="577"/>
    </row>
    <row r="292" spans="9:49" ht="13">
      <c r="I292" s="555"/>
      <c r="M292" s="555"/>
      <c r="Q292" s="555"/>
      <c r="R292" s="577"/>
      <c r="AH292" s="577"/>
      <c r="AW292" s="577"/>
    </row>
    <row r="293" spans="9:49" ht="13">
      <c r="I293" s="555"/>
      <c r="M293" s="555"/>
      <c r="Q293" s="555"/>
      <c r="R293" s="577"/>
      <c r="AH293" s="577"/>
      <c r="AW293" s="577"/>
    </row>
    <row r="294" spans="9:49" ht="13">
      <c r="I294" s="555"/>
      <c r="M294" s="555"/>
      <c r="Q294" s="555"/>
      <c r="R294" s="577"/>
      <c r="AH294" s="577"/>
      <c r="AW294" s="577"/>
    </row>
    <row r="295" spans="9:49" ht="13">
      <c r="I295" s="555"/>
      <c r="M295" s="555"/>
      <c r="Q295" s="555"/>
      <c r="R295" s="577"/>
      <c r="AH295" s="577"/>
      <c r="AW295" s="577"/>
    </row>
    <row r="296" spans="9:49" ht="13">
      <c r="I296" s="555"/>
      <c r="M296" s="555"/>
      <c r="Q296" s="555"/>
      <c r="R296" s="577"/>
      <c r="AH296" s="577"/>
      <c r="AW296" s="577"/>
    </row>
    <row r="297" spans="9:49" ht="13">
      <c r="I297" s="555"/>
      <c r="M297" s="555"/>
      <c r="Q297" s="555"/>
      <c r="R297" s="577"/>
      <c r="AH297" s="577"/>
      <c r="AW297" s="577"/>
    </row>
    <row r="298" spans="9:49" ht="13">
      <c r="I298" s="555"/>
      <c r="M298" s="555"/>
      <c r="Q298" s="555"/>
      <c r="R298" s="577"/>
      <c r="AH298" s="577"/>
      <c r="AW298" s="577"/>
    </row>
    <row r="299" spans="9:49" ht="13">
      <c r="I299" s="555"/>
      <c r="M299" s="555"/>
      <c r="Q299" s="555"/>
      <c r="R299" s="577"/>
      <c r="AH299" s="577"/>
      <c r="AW299" s="577"/>
    </row>
    <row r="300" spans="9:49" ht="13">
      <c r="I300" s="555"/>
      <c r="M300" s="555"/>
      <c r="Q300" s="555"/>
      <c r="R300" s="577"/>
      <c r="AH300" s="577"/>
      <c r="AW300" s="577"/>
    </row>
    <row r="301" spans="9:49" ht="13">
      <c r="I301" s="555"/>
      <c r="M301" s="555"/>
      <c r="Q301" s="555"/>
      <c r="R301" s="577"/>
      <c r="AH301" s="577"/>
      <c r="AW301" s="577"/>
    </row>
    <row r="302" spans="9:49" ht="13">
      <c r="I302" s="555"/>
      <c r="M302" s="555"/>
      <c r="Q302" s="555"/>
      <c r="R302" s="577"/>
      <c r="AH302" s="577"/>
      <c r="AW302" s="577"/>
    </row>
    <row r="303" spans="9:49" ht="13">
      <c r="I303" s="555"/>
      <c r="M303" s="555"/>
      <c r="Q303" s="555"/>
      <c r="R303" s="577"/>
      <c r="AH303" s="577"/>
      <c r="AW303" s="577"/>
    </row>
    <row r="304" spans="9:49" ht="13">
      <c r="I304" s="555"/>
      <c r="M304" s="555"/>
      <c r="Q304" s="555"/>
      <c r="R304" s="577"/>
      <c r="AH304" s="577"/>
      <c r="AW304" s="577"/>
    </row>
    <row r="305" spans="9:49" ht="13">
      <c r="I305" s="555"/>
      <c r="M305" s="555"/>
      <c r="Q305" s="555"/>
      <c r="R305" s="577"/>
      <c r="AH305" s="577"/>
      <c r="AW305" s="577"/>
    </row>
    <row r="306" spans="9:49" ht="13">
      <c r="I306" s="555"/>
      <c r="M306" s="555"/>
      <c r="Q306" s="555"/>
      <c r="R306" s="577"/>
      <c r="AH306" s="577"/>
      <c r="AW306" s="577"/>
    </row>
    <row r="307" spans="9:49" ht="13">
      <c r="I307" s="555"/>
      <c r="M307" s="555"/>
      <c r="Q307" s="555"/>
      <c r="R307" s="577"/>
      <c r="AH307" s="577"/>
      <c r="AW307" s="577"/>
    </row>
    <row r="308" spans="9:49" ht="13">
      <c r="I308" s="555"/>
      <c r="M308" s="555"/>
      <c r="Q308" s="555"/>
      <c r="R308" s="577"/>
      <c r="AH308" s="577"/>
      <c r="AW308" s="577"/>
    </row>
    <row r="309" spans="9:49" ht="13">
      <c r="I309" s="555"/>
      <c r="M309" s="555"/>
      <c r="Q309" s="555"/>
      <c r="R309" s="577"/>
      <c r="AH309" s="577"/>
      <c r="AW309" s="577"/>
    </row>
    <row r="310" spans="9:49" ht="13">
      <c r="I310" s="555"/>
      <c r="M310" s="555"/>
      <c r="Q310" s="555"/>
      <c r="R310" s="577"/>
      <c r="AH310" s="577"/>
      <c r="AW310" s="577"/>
    </row>
    <row r="311" spans="9:49" ht="13">
      <c r="I311" s="555"/>
      <c r="M311" s="555"/>
      <c r="Q311" s="555"/>
      <c r="R311" s="577"/>
      <c r="AH311" s="577"/>
      <c r="AW311" s="577"/>
    </row>
    <row r="312" spans="9:49" ht="13">
      <c r="I312" s="555"/>
      <c r="M312" s="555"/>
      <c r="Q312" s="555"/>
      <c r="R312" s="577"/>
      <c r="AH312" s="577"/>
      <c r="AW312" s="577"/>
    </row>
    <row r="313" spans="9:49" ht="13">
      <c r="I313" s="555"/>
      <c r="M313" s="555"/>
      <c r="Q313" s="555"/>
      <c r="R313" s="577"/>
      <c r="AH313" s="577"/>
      <c r="AW313" s="577"/>
    </row>
    <row r="314" spans="9:49" ht="13">
      <c r="I314" s="555"/>
      <c r="M314" s="555"/>
      <c r="Q314" s="555"/>
      <c r="R314" s="577"/>
      <c r="AH314" s="577"/>
      <c r="AW314" s="577"/>
    </row>
    <row r="315" spans="9:49" ht="13">
      <c r="I315" s="555"/>
      <c r="M315" s="555"/>
      <c r="Q315" s="555"/>
      <c r="R315" s="577"/>
      <c r="AH315" s="577"/>
      <c r="AW315" s="577"/>
    </row>
    <row r="316" spans="9:49" ht="13">
      <c r="I316" s="555"/>
      <c r="M316" s="555"/>
      <c r="Q316" s="555"/>
      <c r="R316" s="577"/>
      <c r="AH316" s="577"/>
      <c r="AW316" s="577"/>
    </row>
    <row r="317" spans="9:49" ht="13">
      <c r="I317" s="555"/>
      <c r="M317" s="555"/>
      <c r="Q317" s="555"/>
      <c r="R317" s="577"/>
      <c r="AH317" s="577"/>
      <c r="AW317" s="577"/>
    </row>
    <row r="318" spans="9:49" ht="13">
      <c r="I318" s="555"/>
      <c r="M318" s="555"/>
      <c r="Q318" s="555"/>
      <c r="R318" s="577"/>
      <c r="AH318" s="577"/>
      <c r="AW318" s="577"/>
    </row>
    <row r="319" spans="9:49" ht="13">
      <c r="I319" s="555"/>
      <c r="M319" s="555"/>
      <c r="Q319" s="555"/>
      <c r="R319" s="577"/>
      <c r="AH319" s="577"/>
      <c r="AW319" s="577"/>
    </row>
    <row r="320" spans="9:49" ht="13">
      <c r="I320" s="555"/>
      <c r="M320" s="555"/>
      <c r="Q320" s="555"/>
      <c r="R320" s="577"/>
      <c r="AH320" s="577"/>
      <c r="AW320" s="577"/>
    </row>
    <row r="321" spans="9:49" ht="13">
      <c r="I321" s="555"/>
      <c r="M321" s="555"/>
      <c r="Q321" s="555"/>
      <c r="R321" s="577"/>
      <c r="AH321" s="577"/>
      <c r="AW321" s="577"/>
    </row>
    <row r="322" spans="9:49" ht="13">
      <c r="I322" s="555"/>
      <c r="M322" s="555"/>
      <c r="Q322" s="555"/>
      <c r="R322" s="577"/>
      <c r="AH322" s="577"/>
      <c r="AW322" s="577"/>
    </row>
    <row r="323" spans="9:49" ht="13">
      <c r="I323" s="555"/>
      <c r="M323" s="555"/>
      <c r="Q323" s="555"/>
      <c r="R323" s="577"/>
      <c r="AH323" s="577"/>
      <c r="AW323" s="577"/>
    </row>
    <row r="324" spans="9:49" ht="13">
      <c r="I324" s="555"/>
      <c r="M324" s="555"/>
      <c r="Q324" s="555"/>
      <c r="R324" s="577"/>
      <c r="AH324" s="577"/>
      <c r="AW324" s="577"/>
    </row>
    <row r="325" spans="9:49" ht="13">
      <c r="I325" s="555"/>
      <c r="M325" s="555"/>
      <c r="Q325" s="555"/>
      <c r="R325" s="577"/>
      <c r="AH325" s="577"/>
      <c r="AW325" s="577"/>
    </row>
    <row r="326" spans="9:49" ht="13">
      <c r="I326" s="555"/>
      <c r="M326" s="555"/>
      <c r="Q326" s="555"/>
      <c r="R326" s="577"/>
      <c r="AH326" s="577"/>
      <c r="AW326" s="577"/>
    </row>
    <row r="327" spans="9:49" ht="13">
      <c r="I327" s="555"/>
      <c r="M327" s="555"/>
      <c r="Q327" s="555"/>
      <c r="R327" s="577"/>
      <c r="AH327" s="577"/>
      <c r="AW327" s="577"/>
    </row>
    <row r="328" spans="9:49" ht="13">
      <c r="I328" s="555"/>
      <c r="M328" s="555"/>
      <c r="Q328" s="555"/>
      <c r="R328" s="577"/>
      <c r="AH328" s="577"/>
      <c r="AW328" s="577"/>
    </row>
    <row r="329" spans="9:49" ht="13">
      <c r="I329" s="555"/>
      <c r="M329" s="555"/>
      <c r="Q329" s="555"/>
      <c r="R329" s="577"/>
      <c r="AH329" s="577"/>
      <c r="AW329" s="577"/>
    </row>
    <row r="330" spans="9:49" ht="13">
      <c r="I330" s="555"/>
      <c r="M330" s="555"/>
      <c r="Q330" s="555"/>
      <c r="R330" s="577"/>
      <c r="AH330" s="577"/>
      <c r="AW330" s="577"/>
    </row>
    <row r="331" spans="9:49" ht="13">
      <c r="I331" s="555"/>
      <c r="M331" s="555"/>
      <c r="Q331" s="555"/>
      <c r="R331" s="577"/>
      <c r="AH331" s="577"/>
      <c r="AW331" s="577"/>
    </row>
    <row r="332" spans="9:49" ht="13">
      <c r="I332" s="555"/>
      <c r="M332" s="555"/>
      <c r="Q332" s="555"/>
      <c r="R332" s="577"/>
      <c r="AH332" s="577"/>
      <c r="AW332" s="577"/>
    </row>
    <row r="333" spans="9:49" ht="13">
      <c r="I333" s="555"/>
      <c r="M333" s="555"/>
      <c r="Q333" s="555"/>
      <c r="R333" s="577"/>
      <c r="AH333" s="577"/>
      <c r="AW333" s="577"/>
    </row>
    <row r="334" spans="9:49" ht="13">
      <c r="I334" s="555"/>
      <c r="M334" s="555"/>
      <c r="Q334" s="555"/>
      <c r="R334" s="577"/>
      <c r="AH334" s="577"/>
      <c r="AW334" s="577"/>
    </row>
    <row r="335" spans="9:49" ht="13">
      <c r="I335" s="555"/>
      <c r="M335" s="555"/>
      <c r="Q335" s="555"/>
      <c r="R335" s="577"/>
      <c r="AH335" s="577"/>
      <c r="AW335" s="577"/>
    </row>
    <row r="336" spans="9:49" ht="13">
      <c r="I336" s="555"/>
      <c r="M336" s="555"/>
      <c r="Q336" s="555"/>
      <c r="R336" s="577"/>
      <c r="AH336" s="577"/>
      <c r="AW336" s="577"/>
    </row>
    <row r="337" spans="9:49" ht="13">
      <c r="I337" s="555"/>
      <c r="M337" s="555"/>
      <c r="Q337" s="555"/>
      <c r="R337" s="577"/>
      <c r="AH337" s="577"/>
      <c r="AW337" s="577"/>
    </row>
    <row r="338" spans="9:49" ht="13">
      <c r="I338" s="555"/>
      <c r="M338" s="555"/>
      <c r="Q338" s="555"/>
      <c r="R338" s="577"/>
      <c r="AH338" s="577"/>
      <c r="AW338" s="577"/>
    </row>
    <row r="339" spans="9:49" ht="13">
      <c r="I339" s="555"/>
      <c r="M339" s="555"/>
      <c r="Q339" s="555"/>
      <c r="R339" s="577"/>
      <c r="AH339" s="577"/>
      <c r="AW339" s="577"/>
    </row>
    <row r="340" spans="9:49" ht="13">
      <c r="I340" s="555"/>
      <c r="M340" s="555"/>
      <c r="Q340" s="555"/>
      <c r="R340" s="577"/>
      <c r="AH340" s="577"/>
      <c r="AW340" s="577"/>
    </row>
    <row r="341" spans="9:49" ht="13">
      <c r="I341" s="555"/>
      <c r="M341" s="555"/>
      <c r="Q341" s="555"/>
      <c r="R341" s="577"/>
      <c r="AH341" s="577"/>
      <c r="AW341" s="577"/>
    </row>
    <row r="342" spans="9:49" ht="13">
      <c r="I342" s="555"/>
      <c r="M342" s="555"/>
      <c r="Q342" s="555"/>
      <c r="R342" s="577"/>
      <c r="AH342" s="577"/>
      <c r="AW342" s="577"/>
    </row>
    <row r="343" spans="9:49" ht="13">
      <c r="I343" s="555"/>
      <c r="M343" s="555"/>
      <c r="Q343" s="555"/>
      <c r="R343" s="577"/>
      <c r="AH343" s="577"/>
      <c r="AW343" s="577"/>
    </row>
    <row r="344" spans="9:49" ht="13">
      <c r="I344" s="555"/>
      <c r="M344" s="555"/>
      <c r="Q344" s="555"/>
      <c r="R344" s="577"/>
      <c r="AH344" s="577"/>
      <c r="AW344" s="577"/>
    </row>
    <row r="345" spans="9:49" ht="13">
      <c r="I345" s="555"/>
      <c r="M345" s="555"/>
      <c r="Q345" s="555"/>
      <c r="R345" s="577"/>
      <c r="AH345" s="577"/>
      <c r="AW345" s="577"/>
    </row>
    <row r="346" spans="9:49" ht="13">
      <c r="I346" s="555"/>
      <c r="M346" s="555"/>
      <c r="Q346" s="555"/>
      <c r="R346" s="577"/>
      <c r="AH346" s="577"/>
      <c r="AW346" s="577"/>
    </row>
    <row r="347" spans="9:49" ht="13">
      <c r="I347" s="555"/>
      <c r="M347" s="555"/>
      <c r="Q347" s="555"/>
      <c r="R347" s="577"/>
      <c r="AH347" s="577"/>
      <c r="AW347" s="577"/>
    </row>
    <row r="348" spans="9:49" ht="13">
      <c r="I348" s="555"/>
      <c r="M348" s="555"/>
      <c r="Q348" s="555"/>
      <c r="R348" s="577"/>
      <c r="AH348" s="577"/>
      <c r="AW348" s="577"/>
    </row>
    <row r="349" spans="9:49" ht="13">
      <c r="I349" s="555"/>
      <c r="M349" s="555"/>
      <c r="Q349" s="555"/>
      <c r="R349" s="577"/>
      <c r="AH349" s="577"/>
      <c r="AW349" s="577"/>
    </row>
    <row r="350" spans="9:49" ht="13">
      <c r="I350" s="555"/>
      <c r="M350" s="555"/>
      <c r="Q350" s="555"/>
      <c r="R350" s="577"/>
      <c r="AH350" s="577"/>
      <c r="AW350" s="577"/>
    </row>
    <row r="351" spans="9:49" ht="13">
      <c r="I351" s="555"/>
      <c r="M351" s="555"/>
      <c r="Q351" s="555"/>
      <c r="R351" s="577"/>
      <c r="AH351" s="577"/>
      <c r="AW351" s="577"/>
    </row>
    <row r="352" spans="9:49" ht="13">
      <c r="I352" s="555"/>
      <c r="M352" s="555"/>
      <c r="Q352" s="555"/>
      <c r="R352" s="577"/>
      <c r="AH352" s="577"/>
      <c r="AW352" s="577"/>
    </row>
    <row r="353" spans="9:49" ht="13">
      <c r="I353" s="555"/>
      <c r="M353" s="555"/>
      <c r="Q353" s="555"/>
      <c r="R353" s="577"/>
      <c r="AH353" s="577"/>
      <c r="AW353" s="577"/>
    </row>
    <row r="354" spans="9:49" ht="13">
      <c r="I354" s="555"/>
      <c r="M354" s="555"/>
      <c r="Q354" s="555"/>
      <c r="R354" s="577"/>
      <c r="AH354" s="577"/>
      <c r="AW354" s="577"/>
    </row>
    <row r="355" spans="9:49" ht="13">
      <c r="I355" s="555"/>
      <c r="M355" s="555"/>
      <c r="Q355" s="555"/>
      <c r="R355" s="577"/>
      <c r="AH355" s="577"/>
      <c r="AW355" s="577"/>
    </row>
    <row r="356" spans="9:49" ht="13">
      <c r="I356" s="555"/>
      <c r="M356" s="555"/>
      <c r="Q356" s="555"/>
      <c r="R356" s="577"/>
      <c r="AH356" s="577"/>
      <c r="AW356" s="577"/>
    </row>
    <row r="357" spans="9:49" ht="13">
      <c r="I357" s="555"/>
      <c r="M357" s="555"/>
      <c r="Q357" s="555"/>
      <c r="R357" s="577"/>
      <c r="AH357" s="577"/>
      <c r="AW357" s="577"/>
    </row>
    <row r="358" spans="9:49" ht="13">
      <c r="I358" s="555"/>
      <c r="M358" s="555"/>
      <c r="Q358" s="555"/>
      <c r="R358" s="577"/>
      <c r="AH358" s="577"/>
      <c r="AW358" s="577"/>
    </row>
    <row r="359" spans="9:49" ht="13">
      <c r="I359" s="555"/>
      <c r="M359" s="555"/>
      <c r="Q359" s="555"/>
      <c r="R359" s="577"/>
      <c r="AH359" s="577"/>
      <c r="AW359" s="577"/>
    </row>
    <row r="360" spans="9:49" ht="13">
      <c r="I360" s="555"/>
      <c r="M360" s="555"/>
      <c r="Q360" s="555"/>
      <c r="R360" s="577"/>
      <c r="AH360" s="577"/>
      <c r="AW360" s="577"/>
    </row>
    <row r="361" spans="9:49" ht="13">
      <c r="I361" s="555"/>
      <c r="M361" s="555"/>
      <c r="Q361" s="555"/>
      <c r="R361" s="577"/>
      <c r="AH361" s="577"/>
      <c r="AW361" s="577"/>
    </row>
    <row r="362" spans="9:49" ht="13">
      <c r="I362" s="555"/>
      <c r="M362" s="555"/>
      <c r="Q362" s="555"/>
      <c r="R362" s="577"/>
      <c r="AH362" s="577"/>
      <c r="AW362" s="577"/>
    </row>
    <row r="363" spans="9:49" ht="13">
      <c r="I363" s="555"/>
      <c r="M363" s="555"/>
      <c r="Q363" s="555"/>
      <c r="R363" s="577"/>
      <c r="AH363" s="577"/>
      <c r="AW363" s="577"/>
    </row>
    <row r="364" spans="9:49" ht="13">
      <c r="I364" s="555"/>
      <c r="M364" s="555"/>
      <c r="Q364" s="555"/>
      <c r="R364" s="577"/>
      <c r="AH364" s="577"/>
      <c r="AW364" s="577"/>
    </row>
    <row r="365" spans="9:49" ht="13">
      <c r="I365" s="555"/>
      <c r="M365" s="555"/>
      <c r="Q365" s="555"/>
      <c r="R365" s="577"/>
      <c r="AH365" s="577"/>
      <c r="AW365" s="577"/>
    </row>
    <row r="366" spans="9:49" ht="13">
      <c r="I366" s="555"/>
      <c r="M366" s="555"/>
      <c r="Q366" s="555"/>
      <c r="R366" s="577"/>
      <c r="AH366" s="577"/>
      <c r="AW366" s="577"/>
    </row>
    <row r="367" spans="9:49" ht="13">
      <c r="I367" s="555"/>
      <c r="M367" s="555"/>
      <c r="Q367" s="555"/>
      <c r="R367" s="577"/>
      <c r="AH367" s="577"/>
      <c r="AW367" s="577"/>
    </row>
    <row r="368" spans="9:49" ht="13">
      <c r="I368" s="555"/>
      <c r="M368" s="555"/>
      <c r="Q368" s="555"/>
      <c r="R368" s="577"/>
      <c r="AH368" s="577"/>
      <c r="AW368" s="577"/>
    </row>
    <row r="369" spans="9:49" ht="13">
      <c r="I369" s="555"/>
      <c r="M369" s="555"/>
      <c r="Q369" s="555"/>
      <c r="R369" s="577"/>
      <c r="AH369" s="577"/>
      <c r="AW369" s="577"/>
    </row>
    <row r="370" spans="9:49" ht="13">
      <c r="I370" s="555"/>
      <c r="M370" s="555"/>
      <c r="Q370" s="555"/>
      <c r="R370" s="577"/>
      <c r="AH370" s="577"/>
      <c r="AW370" s="577"/>
    </row>
    <row r="371" spans="9:49" ht="13">
      <c r="I371" s="555"/>
      <c r="M371" s="555"/>
      <c r="Q371" s="555"/>
      <c r="R371" s="577"/>
      <c r="AH371" s="577"/>
      <c r="AW371" s="577"/>
    </row>
    <row r="372" spans="9:49" ht="13">
      <c r="I372" s="555"/>
      <c r="M372" s="555"/>
      <c r="Q372" s="555"/>
      <c r="R372" s="577"/>
      <c r="AH372" s="577"/>
      <c r="AW372" s="577"/>
    </row>
    <row r="373" spans="9:49" ht="13">
      <c r="I373" s="555"/>
      <c r="M373" s="555"/>
      <c r="Q373" s="555"/>
      <c r="R373" s="577"/>
      <c r="AH373" s="577"/>
      <c r="AW373" s="577"/>
    </row>
    <row r="374" spans="9:49" ht="13">
      <c r="I374" s="555"/>
      <c r="M374" s="555"/>
      <c r="Q374" s="555"/>
      <c r="R374" s="577"/>
      <c r="AH374" s="577"/>
      <c r="AW374" s="577"/>
    </row>
    <row r="375" spans="9:49" ht="13">
      <c r="I375" s="555"/>
      <c r="M375" s="555"/>
      <c r="Q375" s="555"/>
      <c r="R375" s="577"/>
      <c r="AH375" s="577"/>
      <c r="AW375" s="577"/>
    </row>
    <row r="376" spans="9:49" ht="13">
      <c r="I376" s="555"/>
      <c r="M376" s="555"/>
      <c r="Q376" s="555"/>
      <c r="R376" s="577"/>
      <c r="AH376" s="577"/>
      <c r="AW376" s="577"/>
    </row>
    <row r="377" spans="9:49" ht="13">
      <c r="I377" s="555"/>
      <c r="M377" s="555"/>
      <c r="Q377" s="555"/>
      <c r="R377" s="577"/>
      <c r="AH377" s="577"/>
      <c r="AW377" s="577"/>
    </row>
    <row r="378" spans="9:49" ht="13">
      <c r="I378" s="555"/>
      <c r="M378" s="555"/>
      <c r="Q378" s="555"/>
      <c r="R378" s="577"/>
      <c r="AH378" s="577"/>
      <c r="AW378" s="577"/>
    </row>
    <row r="379" spans="9:49" ht="13">
      <c r="I379" s="555"/>
      <c r="M379" s="555"/>
      <c r="Q379" s="555"/>
      <c r="R379" s="577"/>
      <c r="AH379" s="577"/>
      <c r="AW379" s="577"/>
    </row>
    <row r="380" spans="9:49" ht="13">
      <c r="I380" s="555"/>
      <c r="M380" s="555"/>
      <c r="Q380" s="555"/>
      <c r="R380" s="577"/>
      <c r="AH380" s="577"/>
      <c r="AW380" s="577"/>
    </row>
    <row r="381" spans="9:49" ht="13">
      <c r="I381" s="555"/>
      <c r="M381" s="555"/>
      <c r="Q381" s="555"/>
      <c r="R381" s="577"/>
      <c r="AH381" s="577"/>
      <c r="AW381" s="577"/>
    </row>
    <row r="382" spans="9:49" ht="13">
      <c r="I382" s="555"/>
      <c r="M382" s="555"/>
      <c r="Q382" s="555"/>
      <c r="R382" s="577"/>
      <c r="AH382" s="577"/>
      <c r="AW382" s="577"/>
    </row>
    <row r="383" spans="9:49" ht="13">
      <c r="I383" s="555"/>
      <c r="M383" s="555"/>
      <c r="Q383" s="555"/>
      <c r="R383" s="577"/>
      <c r="AH383" s="577"/>
      <c r="AW383" s="577"/>
    </row>
    <row r="384" spans="9:49" ht="13">
      <c r="I384" s="555"/>
      <c r="M384" s="555"/>
      <c r="Q384" s="555"/>
      <c r="R384" s="577"/>
      <c r="AH384" s="577"/>
      <c r="AW384" s="577"/>
    </row>
    <row r="385" spans="9:49" ht="13">
      <c r="I385" s="555"/>
      <c r="M385" s="555"/>
      <c r="Q385" s="555"/>
      <c r="R385" s="577"/>
      <c r="AH385" s="577"/>
      <c r="AW385" s="577"/>
    </row>
    <row r="386" spans="9:49" ht="13">
      <c r="I386" s="555"/>
      <c r="M386" s="555"/>
      <c r="Q386" s="555"/>
      <c r="R386" s="577"/>
      <c r="AH386" s="577"/>
      <c r="AW386" s="577"/>
    </row>
    <row r="387" spans="9:49" ht="13">
      <c r="I387" s="555"/>
      <c r="M387" s="555"/>
      <c r="Q387" s="555"/>
      <c r="R387" s="577"/>
      <c r="AH387" s="577"/>
      <c r="AW387" s="577"/>
    </row>
    <row r="388" spans="9:49" ht="13">
      <c r="I388" s="555"/>
      <c r="M388" s="555"/>
      <c r="Q388" s="555"/>
      <c r="R388" s="577"/>
      <c r="AH388" s="577"/>
      <c r="AW388" s="577"/>
    </row>
    <row r="389" spans="9:49" ht="13">
      <c r="I389" s="555"/>
      <c r="M389" s="555"/>
      <c r="Q389" s="555"/>
      <c r="R389" s="577"/>
      <c r="AH389" s="577"/>
      <c r="AW389" s="577"/>
    </row>
    <row r="390" spans="9:49" ht="13">
      <c r="I390" s="555"/>
      <c r="M390" s="555"/>
      <c r="Q390" s="555"/>
      <c r="R390" s="577"/>
      <c r="AH390" s="577"/>
      <c r="AW390" s="577"/>
    </row>
    <row r="391" spans="9:49" ht="13">
      <c r="I391" s="555"/>
      <c r="M391" s="555"/>
      <c r="Q391" s="555"/>
      <c r="R391" s="577"/>
      <c r="AH391" s="577"/>
      <c r="AW391" s="577"/>
    </row>
    <row r="392" spans="9:49" ht="13">
      <c r="I392" s="555"/>
      <c r="M392" s="555"/>
      <c r="Q392" s="555"/>
      <c r="R392" s="577"/>
      <c r="AH392" s="577"/>
      <c r="AW392" s="577"/>
    </row>
    <row r="393" spans="9:49" ht="13">
      <c r="I393" s="555"/>
      <c r="M393" s="555"/>
      <c r="Q393" s="555"/>
      <c r="R393" s="577"/>
      <c r="AH393" s="577"/>
      <c r="AW393" s="577"/>
    </row>
    <row r="394" spans="9:49" ht="13">
      <c r="I394" s="555"/>
      <c r="M394" s="555"/>
      <c r="Q394" s="555"/>
      <c r="R394" s="577"/>
      <c r="AH394" s="577"/>
      <c r="AW394" s="577"/>
    </row>
    <row r="395" spans="9:49" ht="13">
      <c r="I395" s="555"/>
      <c r="M395" s="555"/>
      <c r="Q395" s="555"/>
      <c r="R395" s="577"/>
      <c r="AH395" s="577"/>
      <c r="AW395" s="577"/>
    </row>
    <row r="396" spans="9:49" ht="13">
      <c r="I396" s="555"/>
      <c r="M396" s="555"/>
      <c r="Q396" s="555"/>
      <c r="R396" s="577"/>
      <c r="AH396" s="577"/>
      <c r="AW396" s="577"/>
    </row>
    <row r="397" spans="9:49" ht="13">
      <c r="I397" s="555"/>
      <c r="M397" s="555"/>
      <c r="Q397" s="555"/>
      <c r="R397" s="577"/>
      <c r="AH397" s="577"/>
      <c r="AW397" s="577"/>
    </row>
    <row r="398" spans="9:49" ht="13">
      <c r="I398" s="555"/>
      <c r="M398" s="555"/>
      <c r="Q398" s="555"/>
      <c r="R398" s="577"/>
      <c r="AH398" s="577"/>
      <c r="AW398" s="577"/>
    </row>
    <row r="399" spans="9:49" ht="13">
      <c r="I399" s="555"/>
      <c r="M399" s="555"/>
      <c r="Q399" s="555"/>
      <c r="R399" s="577"/>
      <c r="AH399" s="577"/>
      <c r="AW399" s="577"/>
    </row>
    <row r="400" spans="9:49" ht="13">
      <c r="I400" s="555"/>
      <c r="M400" s="555"/>
      <c r="Q400" s="555"/>
      <c r="R400" s="577"/>
      <c r="AH400" s="577"/>
      <c r="AW400" s="577"/>
    </row>
    <row r="401" spans="9:49" ht="13">
      <c r="I401" s="555"/>
      <c r="M401" s="555"/>
      <c r="Q401" s="555"/>
      <c r="R401" s="577"/>
      <c r="AH401" s="577"/>
      <c r="AW401" s="577"/>
    </row>
    <row r="402" spans="9:49" ht="13">
      <c r="I402" s="555"/>
      <c r="M402" s="555"/>
      <c r="Q402" s="555"/>
      <c r="R402" s="577"/>
      <c r="AH402" s="577"/>
      <c r="AW402" s="577"/>
    </row>
    <row r="403" spans="9:49" ht="13">
      <c r="I403" s="555"/>
      <c r="M403" s="555"/>
      <c r="Q403" s="555"/>
      <c r="R403" s="577"/>
      <c r="AH403" s="577"/>
      <c r="AW403" s="577"/>
    </row>
    <row r="404" spans="9:49" ht="13">
      <c r="I404" s="555"/>
      <c r="M404" s="555"/>
      <c r="Q404" s="555"/>
      <c r="R404" s="577"/>
      <c r="AH404" s="577"/>
      <c r="AW404" s="577"/>
    </row>
    <row r="405" spans="9:49" ht="13">
      <c r="I405" s="555"/>
      <c r="M405" s="555"/>
      <c r="Q405" s="555"/>
      <c r="R405" s="577"/>
      <c r="AH405" s="577"/>
      <c r="AW405" s="577"/>
    </row>
    <row r="406" spans="9:49" ht="13">
      <c r="I406" s="555"/>
      <c r="M406" s="555"/>
      <c r="Q406" s="555"/>
      <c r="R406" s="577"/>
      <c r="AH406" s="577"/>
      <c r="AW406" s="577"/>
    </row>
    <row r="407" spans="9:49" ht="13">
      <c r="I407" s="555"/>
      <c r="M407" s="555"/>
      <c r="Q407" s="555"/>
      <c r="R407" s="577"/>
      <c r="AH407" s="577"/>
      <c r="AW407" s="577"/>
    </row>
    <row r="408" spans="9:49" ht="13">
      <c r="I408" s="555"/>
      <c r="M408" s="555"/>
      <c r="Q408" s="555"/>
      <c r="R408" s="577"/>
      <c r="AH408" s="577"/>
      <c r="AW408" s="577"/>
    </row>
    <row r="409" spans="9:49" ht="13">
      <c r="I409" s="555"/>
      <c r="M409" s="555"/>
      <c r="Q409" s="555"/>
      <c r="R409" s="577"/>
      <c r="AH409" s="577"/>
      <c r="AW409" s="577"/>
    </row>
    <row r="410" spans="9:49" ht="13">
      <c r="I410" s="555"/>
      <c r="M410" s="555"/>
      <c r="Q410" s="555"/>
      <c r="R410" s="577"/>
      <c r="AH410" s="577"/>
      <c r="AW410" s="577"/>
    </row>
    <row r="411" spans="9:49" ht="13">
      <c r="I411" s="555"/>
      <c r="M411" s="555"/>
      <c r="Q411" s="555"/>
      <c r="R411" s="577"/>
      <c r="AH411" s="577"/>
      <c r="AW411" s="577"/>
    </row>
    <row r="412" spans="9:49" ht="13">
      <c r="I412" s="555"/>
      <c r="M412" s="555"/>
      <c r="Q412" s="555"/>
      <c r="R412" s="577"/>
      <c r="AH412" s="577"/>
      <c r="AW412" s="577"/>
    </row>
    <row r="413" spans="9:49" ht="13">
      <c r="I413" s="555"/>
      <c r="M413" s="555"/>
      <c r="Q413" s="555"/>
      <c r="R413" s="577"/>
      <c r="AH413" s="577"/>
      <c r="AW413" s="577"/>
    </row>
    <row r="414" spans="9:49" ht="13">
      <c r="I414" s="555"/>
      <c r="M414" s="555"/>
      <c r="Q414" s="555"/>
      <c r="R414" s="577"/>
      <c r="AH414" s="577"/>
      <c r="AW414" s="577"/>
    </row>
    <row r="415" spans="9:49" ht="13">
      <c r="I415" s="555"/>
      <c r="M415" s="555"/>
      <c r="Q415" s="555"/>
      <c r="R415" s="577"/>
      <c r="AH415" s="577"/>
      <c r="AW415" s="577"/>
    </row>
    <row r="416" spans="9:49" ht="13">
      <c r="I416" s="555"/>
      <c r="M416" s="555"/>
      <c r="Q416" s="555"/>
      <c r="R416" s="577"/>
      <c r="AH416" s="577"/>
      <c r="AW416" s="577"/>
    </row>
    <row r="417" spans="9:49" ht="13">
      <c r="I417" s="555"/>
      <c r="M417" s="555"/>
      <c r="Q417" s="555"/>
      <c r="R417" s="577"/>
      <c r="AH417" s="577"/>
      <c r="AW417" s="577"/>
    </row>
    <row r="418" spans="9:49" ht="13">
      <c r="I418" s="555"/>
      <c r="M418" s="555"/>
      <c r="Q418" s="555"/>
      <c r="R418" s="577"/>
      <c r="AH418" s="577"/>
      <c r="AW418" s="577"/>
    </row>
    <row r="419" spans="9:49" ht="13">
      <c r="I419" s="555"/>
      <c r="M419" s="555"/>
      <c r="Q419" s="555"/>
      <c r="R419" s="577"/>
      <c r="AH419" s="577"/>
      <c r="AW419" s="577"/>
    </row>
    <row r="420" spans="9:49" ht="13">
      <c r="I420" s="555"/>
      <c r="M420" s="555"/>
      <c r="Q420" s="555"/>
      <c r="R420" s="577"/>
      <c r="AH420" s="577"/>
      <c r="AW420" s="577"/>
    </row>
    <row r="421" spans="9:49" ht="13">
      <c r="I421" s="555"/>
      <c r="M421" s="555"/>
      <c r="Q421" s="555"/>
      <c r="R421" s="577"/>
      <c r="AH421" s="577"/>
      <c r="AW421" s="577"/>
    </row>
    <row r="422" spans="9:49" ht="13">
      <c r="I422" s="555"/>
      <c r="M422" s="555"/>
      <c r="Q422" s="555"/>
      <c r="R422" s="577"/>
      <c r="AH422" s="577"/>
      <c r="AW422" s="577"/>
    </row>
    <row r="423" spans="9:49" ht="13">
      <c r="I423" s="555"/>
      <c r="M423" s="555"/>
      <c r="Q423" s="555"/>
      <c r="R423" s="577"/>
      <c r="AH423" s="577"/>
      <c r="AW423" s="577"/>
    </row>
    <row r="424" spans="9:49" ht="13">
      <c r="I424" s="555"/>
      <c r="M424" s="555"/>
      <c r="Q424" s="555"/>
      <c r="R424" s="577"/>
      <c r="AH424" s="577"/>
      <c r="AW424" s="577"/>
    </row>
    <row r="425" spans="9:49" ht="13">
      <c r="I425" s="555"/>
      <c r="M425" s="555"/>
      <c r="Q425" s="555"/>
      <c r="R425" s="577"/>
      <c r="AH425" s="577"/>
      <c r="AW425" s="577"/>
    </row>
    <row r="426" spans="9:49" ht="13">
      <c r="I426" s="555"/>
      <c r="M426" s="555"/>
      <c r="Q426" s="555"/>
      <c r="R426" s="577"/>
      <c r="AH426" s="577"/>
      <c r="AW426" s="577"/>
    </row>
    <row r="427" spans="9:49" ht="13">
      <c r="I427" s="555"/>
      <c r="M427" s="555"/>
      <c r="Q427" s="555"/>
      <c r="R427" s="577"/>
      <c r="AH427" s="577"/>
      <c r="AW427" s="577"/>
    </row>
    <row r="428" spans="9:49" ht="13">
      <c r="I428" s="555"/>
      <c r="M428" s="555"/>
      <c r="Q428" s="555"/>
      <c r="R428" s="577"/>
      <c r="AH428" s="577"/>
      <c r="AW428" s="577"/>
    </row>
    <row r="429" spans="9:49" ht="13">
      <c r="I429" s="555"/>
      <c r="M429" s="555"/>
      <c r="Q429" s="555"/>
      <c r="R429" s="577"/>
      <c r="AH429" s="577"/>
      <c r="AW429" s="577"/>
    </row>
    <row r="430" spans="9:49" ht="13">
      <c r="I430" s="555"/>
      <c r="M430" s="555"/>
      <c r="Q430" s="555"/>
      <c r="R430" s="577"/>
      <c r="AH430" s="577"/>
      <c r="AW430" s="577"/>
    </row>
    <row r="431" spans="9:49" ht="13">
      <c r="I431" s="555"/>
      <c r="M431" s="555"/>
      <c r="Q431" s="555"/>
      <c r="R431" s="577"/>
      <c r="AH431" s="577"/>
      <c r="AW431" s="577"/>
    </row>
    <row r="432" spans="9:49" ht="13">
      <c r="I432" s="555"/>
      <c r="M432" s="555"/>
      <c r="Q432" s="555"/>
      <c r="R432" s="577"/>
      <c r="AH432" s="577"/>
      <c r="AW432" s="577"/>
    </row>
    <row r="433" spans="9:49" ht="13">
      <c r="I433" s="555"/>
      <c r="M433" s="555"/>
      <c r="Q433" s="555"/>
      <c r="R433" s="577"/>
      <c r="AH433" s="577"/>
      <c r="AW433" s="577"/>
    </row>
    <row r="434" spans="9:49" ht="13">
      <c r="I434" s="555"/>
      <c r="M434" s="555"/>
      <c r="Q434" s="555"/>
      <c r="R434" s="577"/>
      <c r="AH434" s="577"/>
      <c r="AW434" s="577"/>
    </row>
    <row r="435" spans="9:49" ht="13">
      <c r="I435" s="555"/>
      <c r="M435" s="555"/>
      <c r="Q435" s="555"/>
      <c r="R435" s="577"/>
      <c r="AH435" s="577"/>
      <c r="AW435" s="577"/>
    </row>
    <row r="436" spans="9:49" ht="13">
      <c r="I436" s="555"/>
      <c r="M436" s="555"/>
      <c r="Q436" s="555"/>
      <c r="R436" s="577"/>
      <c r="AH436" s="577"/>
      <c r="AW436" s="577"/>
    </row>
    <row r="437" spans="9:49" ht="13">
      <c r="I437" s="555"/>
      <c r="M437" s="555"/>
      <c r="Q437" s="555"/>
      <c r="R437" s="577"/>
      <c r="AH437" s="577"/>
      <c r="AW437" s="577"/>
    </row>
    <row r="438" spans="9:49" ht="13">
      <c r="I438" s="555"/>
      <c r="M438" s="555"/>
      <c r="Q438" s="555"/>
      <c r="R438" s="577"/>
      <c r="AH438" s="577"/>
      <c r="AW438" s="577"/>
    </row>
    <row r="439" spans="9:49" ht="13">
      <c r="I439" s="555"/>
      <c r="M439" s="555"/>
      <c r="Q439" s="555"/>
      <c r="R439" s="577"/>
      <c r="AH439" s="577"/>
      <c r="AW439" s="577"/>
    </row>
    <row r="440" spans="9:49" ht="13">
      <c r="I440" s="555"/>
      <c r="M440" s="555"/>
      <c r="Q440" s="555"/>
      <c r="R440" s="577"/>
      <c r="AH440" s="577"/>
      <c r="AW440" s="577"/>
    </row>
    <row r="441" spans="9:49" ht="13">
      <c r="I441" s="555"/>
      <c r="M441" s="555"/>
      <c r="Q441" s="555"/>
      <c r="R441" s="577"/>
      <c r="AH441" s="577"/>
      <c r="AW441" s="577"/>
    </row>
    <row r="442" spans="9:49" ht="13">
      <c r="I442" s="555"/>
      <c r="M442" s="555"/>
      <c r="Q442" s="555"/>
      <c r="R442" s="577"/>
      <c r="AH442" s="577"/>
      <c r="AW442" s="577"/>
    </row>
    <row r="443" spans="9:49" ht="13">
      <c r="I443" s="555"/>
      <c r="M443" s="555"/>
      <c r="Q443" s="555"/>
      <c r="R443" s="577"/>
      <c r="AH443" s="577"/>
      <c r="AW443" s="577"/>
    </row>
    <row r="444" spans="9:49" ht="13">
      <c r="I444" s="555"/>
      <c r="M444" s="555"/>
      <c r="Q444" s="555"/>
      <c r="R444" s="577"/>
      <c r="AH444" s="577"/>
      <c r="AW444" s="577"/>
    </row>
    <row r="445" spans="9:49" ht="13">
      <c r="I445" s="555"/>
      <c r="M445" s="555"/>
      <c r="Q445" s="555"/>
      <c r="R445" s="577"/>
      <c r="AH445" s="577"/>
      <c r="AW445" s="577"/>
    </row>
    <row r="446" spans="9:49" ht="13">
      <c r="I446" s="555"/>
      <c r="M446" s="555"/>
      <c r="Q446" s="555"/>
      <c r="R446" s="577"/>
      <c r="AH446" s="577"/>
      <c r="AW446" s="577"/>
    </row>
    <row r="447" spans="9:49" ht="13">
      <c r="I447" s="555"/>
      <c r="M447" s="555"/>
      <c r="Q447" s="555"/>
      <c r="R447" s="577"/>
      <c r="AH447" s="577"/>
      <c r="AW447" s="577"/>
    </row>
    <row r="448" spans="9:49" ht="13">
      <c r="I448" s="555"/>
      <c r="M448" s="555"/>
      <c r="Q448" s="555"/>
      <c r="R448" s="577"/>
      <c r="AH448" s="577"/>
      <c r="AW448" s="577"/>
    </row>
    <row r="449" spans="9:49" ht="13">
      <c r="I449" s="555"/>
      <c r="M449" s="555"/>
      <c r="Q449" s="555"/>
      <c r="R449" s="577"/>
      <c r="AH449" s="577"/>
      <c r="AW449" s="577"/>
    </row>
    <row r="450" spans="9:49" ht="13">
      <c r="I450" s="555"/>
      <c r="M450" s="555"/>
      <c r="Q450" s="555"/>
      <c r="R450" s="577"/>
      <c r="AH450" s="577"/>
      <c r="AW450" s="577"/>
    </row>
    <row r="451" spans="9:49" ht="13">
      <c r="I451" s="555"/>
      <c r="M451" s="555"/>
      <c r="Q451" s="555"/>
      <c r="R451" s="577"/>
      <c r="AH451" s="577"/>
      <c r="AW451" s="577"/>
    </row>
    <row r="452" spans="9:49" ht="13">
      <c r="I452" s="555"/>
      <c r="M452" s="555"/>
      <c r="Q452" s="555"/>
      <c r="R452" s="577"/>
      <c r="AH452" s="577"/>
      <c r="AW452" s="577"/>
    </row>
    <row r="453" spans="9:49" ht="13">
      <c r="I453" s="555"/>
      <c r="M453" s="555"/>
      <c r="Q453" s="555"/>
      <c r="R453" s="577"/>
      <c r="AH453" s="577"/>
      <c r="AW453" s="577"/>
    </row>
    <row r="454" spans="9:49" ht="13">
      <c r="I454" s="555"/>
      <c r="M454" s="555"/>
      <c r="Q454" s="555"/>
      <c r="R454" s="577"/>
      <c r="AH454" s="577"/>
      <c r="AW454" s="577"/>
    </row>
    <row r="455" spans="9:49" ht="13">
      <c r="I455" s="555"/>
      <c r="M455" s="555"/>
      <c r="Q455" s="555"/>
      <c r="R455" s="577"/>
      <c r="AH455" s="577"/>
      <c r="AW455" s="577"/>
    </row>
    <row r="456" spans="9:49" ht="13">
      <c r="I456" s="555"/>
      <c r="M456" s="555"/>
      <c r="Q456" s="555"/>
      <c r="R456" s="577"/>
      <c r="AH456" s="577"/>
      <c r="AW456" s="577"/>
    </row>
    <row r="457" spans="9:49" ht="13">
      <c r="I457" s="555"/>
      <c r="M457" s="555"/>
      <c r="Q457" s="555"/>
      <c r="R457" s="577"/>
      <c r="AH457" s="577"/>
      <c r="AW457" s="577"/>
    </row>
    <row r="458" spans="9:49" ht="13">
      <c r="I458" s="555"/>
      <c r="M458" s="555"/>
      <c r="Q458" s="555"/>
      <c r="R458" s="577"/>
      <c r="AH458" s="577"/>
      <c r="AW458" s="577"/>
    </row>
    <row r="459" spans="9:49" ht="13">
      <c r="I459" s="555"/>
      <c r="M459" s="555"/>
      <c r="Q459" s="555"/>
      <c r="R459" s="577"/>
      <c r="AH459" s="577"/>
      <c r="AW459" s="577"/>
    </row>
    <row r="460" spans="9:49" ht="13">
      <c r="I460" s="555"/>
      <c r="M460" s="555"/>
      <c r="Q460" s="555"/>
      <c r="R460" s="577"/>
      <c r="AH460" s="577"/>
      <c r="AW460" s="577"/>
    </row>
    <row r="461" spans="9:49" ht="13">
      <c r="I461" s="555"/>
      <c r="M461" s="555"/>
      <c r="Q461" s="555"/>
      <c r="R461" s="577"/>
      <c r="AH461" s="577"/>
      <c r="AW461" s="577"/>
    </row>
    <row r="462" spans="9:49" ht="13">
      <c r="I462" s="555"/>
      <c r="M462" s="555"/>
      <c r="Q462" s="555"/>
      <c r="R462" s="577"/>
      <c r="AH462" s="577"/>
      <c r="AW462" s="577"/>
    </row>
    <row r="463" spans="9:49" ht="13">
      <c r="I463" s="555"/>
      <c r="M463" s="555"/>
      <c r="Q463" s="555"/>
      <c r="R463" s="577"/>
      <c r="AH463" s="577"/>
      <c r="AW463" s="577"/>
    </row>
    <row r="464" spans="9:49" ht="13">
      <c r="I464" s="555"/>
      <c r="M464" s="555"/>
      <c r="Q464" s="555"/>
      <c r="R464" s="577"/>
      <c r="AH464" s="577"/>
      <c r="AW464" s="577"/>
    </row>
    <row r="465" spans="9:49" ht="13">
      <c r="I465" s="555"/>
      <c r="M465" s="555"/>
      <c r="Q465" s="555"/>
      <c r="R465" s="577"/>
      <c r="AH465" s="577"/>
      <c r="AW465" s="577"/>
    </row>
    <row r="466" spans="9:49" ht="13">
      <c r="I466" s="555"/>
      <c r="M466" s="555"/>
      <c r="Q466" s="555"/>
      <c r="R466" s="577"/>
      <c r="AH466" s="577"/>
      <c r="AW466" s="577"/>
    </row>
    <row r="467" spans="9:49" ht="13">
      <c r="I467" s="555"/>
      <c r="M467" s="555"/>
      <c r="Q467" s="555"/>
      <c r="R467" s="577"/>
      <c r="AH467" s="577"/>
      <c r="AW467" s="577"/>
    </row>
    <row r="468" spans="9:49" ht="13">
      <c r="I468" s="555"/>
      <c r="M468" s="555"/>
      <c r="Q468" s="555"/>
      <c r="R468" s="577"/>
      <c r="AH468" s="577"/>
      <c r="AW468" s="577"/>
    </row>
    <row r="469" spans="9:49" ht="13">
      <c r="I469" s="555"/>
      <c r="M469" s="555"/>
      <c r="Q469" s="555"/>
      <c r="R469" s="577"/>
      <c r="AH469" s="577"/>
      <c r="AW469" s="577"/>
    </row>
    <row r="470" spans="9:49" ht="13">
      <c r="I470" s="555"/>
      <c r="M470" s="555"/>
      <c r="Q470" s="555"/>
      <c r="R470" s="577"/>
      <c r="AH470" s="577"/>
      <c r="AW470" s="577"/>
    </row>
    <row r="471" spans="9:49" ht="13">
      <c r="I471" s="555"/>
      <c r="M471" s="555"/>
      <c r="Q471" s="555"/>
      <c r="R471" s="577"/>
      <c r="AH471" s="577"/>
      <c r="AW471" s="577"/>
    </row>
    <row r="472" spans="9:49" ht="13">
      <c r="I472" s="555"/>
      <c r="M472" s="555"/>
      <c r="Q472" s="555"/>
      <c r="R472" s="577"/>
      <c r="AH472" s="577"/>
      <c r="AW472" s="577"/>
    </row>
    <row r="473" spans="9:49" ht="13">
      <c r="I473" s="555"/>
      <c r="M473" s="555"/>
      <c r="Q473" s="555"/>
      <c r="R473" s="577"/>
      <c r="AH473" s="577"/>
      <c r="AW473" s="577"/>
    </row>
    <row r="474" spans="9:49" ht="13">
      <c r="I474" s="555"/>
      <c r="M474" s="555"/>
      <c r="Q474" s="555"/>
      <c r="R474" s="577"/>
      <c r="AH474" s="577"/>
      <c r="AW474" s="577"/>
    </row>
    <row r="475" spans="9:49" ht="13">
      <c r="I475" s="555"/>
      <c r="M475" s="555"/>
      <c r="Q475" s="555"/>
      <c r="R475" s="577"/>
      <c r="AH475" s="577"/>
      <c r="AW475" s="577"/>
    </row>
    <row r="476" spans="9:49" ht="13">
      <c r="I476" s="555"/>
      <c r="M476" s="555"/>
      <c r="Q476" s="555"/>
      <c r="R476" s="577"/>
      <c r="AH476" s="577"/>
      <c r="AW476" s="577"/>
    </row>
    <row r="477" spans="9:49" ht="13">
      <c r="I477" s="555"/>
      <c r="M477" s="555"/>
      <c r="Q477" s="555"/>
      <c r="R477" s="577"/>
      <c r="AH477" s="577"/>
      <c r="AW477" s="577"/>
    </row>
    <row r="478" spans="9:49" ht="13">
      <c r="I478" s="555"/>
      <c r="M478" s="555"/>
      <c r="Q478" s="555"/>
      <c r="R478" s="577"/>
      <c r="AH478" s="577"/>
      <c r="AW478" s="577"/>
    </row>
    <row r="479" spans="9:49" ht="13">
      <c r="I479" s="555"/>
      <c r="M479" s="555"/>
      <c r="Q479" s="555"/>
      <c r="R479" s="577"/>
      <c r="AH479" s="577"/>
      <c r="AW479" s="577"/>
    </row>
    <row r="480" spans="9:49" ht="13">
      <c r="I480" s="555"/>
      <c r="M480" s="555"/>
      <c r="Q480" s="555"/>
      <c r="R480" s="577"/>
      <c r="AH480" s="577"/>
      <c r="AW480" s="577"/>
    </row>
    <row r="481" spans="9:49" ht="13">
      <c r="I481" s="555"/>
      <c r="M481" s="555"/>
      <c r="Q481" s="555"/>
      <c r="R481" s="577"/>
      <c r="AH481" s="577"/>
      <c r="AW481" s="577"/>
    </row>
    <row r="482" spans="9:49" ht="13">
      <c r="I482" s="555"/>
      <c r="M482" s="555"/>
      <c r="Q482" s="555"/>
      <c r="R482" s="577"/>
      <c r="AH482" s="577"/>
      <c r="AW482" s="577"/>
    </row>
    <row r="483" spans="9:49" ht="13">
      <c r="I483" s="555"/>
      <c r="M483" s="555"/>
      <c r="Q483" s="555"/>
      <c r="R483" s="577"/>
      <c r="AH483" s="577"/>
      <c r="AW483" s="577"/>
    </row>
    <row r="484" spans="9:49" ht="13">
      <c r="I484" s="555"/>
      <c r="M484" s="555"/>
      <c r="Q484" s="555"/>
      <c r="R484" s="577"/>
      <c r="AH484" s="577"/>
      <c r="AW484" s="577"/>
    </row>
    <row r="485" spans="9:49" ht="13">
      <c r="I485" s="555"/>
      <c r="M485" s="555"/>
      <c r="Q485" s="555"/>
      <c r="R485" s="577"/>
      <c r="AH485" s="577"/>
      <c r="AW485" s="577"/>
    </row>
    <row r="486" spans="9:49" ht="13">
      <c r="I486" s="555"/>
      <c r="M486" s="555"/>
      <c r="Q486" s="555"/>
      <c r="R486" s="577"/>
      <c r="AH486" s="577"/>
      <c r="AW486" s="577"/>
    </row>
    <row r="487" spans="9:49" ht="13">
      <c r="I487" s="555"/>
      <c r="M487" s="555"/>
      <c r="Q487" s="555"/>
      <c r="R487" s="577"/>
      <c r="AH487" s="577"/>
      <c r="AW487" s="577"/>
    </row>
    <row r="488" spans="9:49" ht="13">
      <c r="I488" s="555"/>
      <c r="M488" s="555"/>
      <c r="Q488" s="555"/>
      <c r="R488" s="577"/>
      <c r="AH488" s="577"/>
      <c r="AW488" s="577"/>
    </row>
    <row r="489" spans="9:49" ht="13">
      <c r="I489" s="555"/>
      <c r="M489" s="555"/>
      <c r="Q489" s="555"/>
      <c r="R489" s="577"/>
      <c r="AH489" s="577"/>
      <c r="AW489" s="577"/>
    </row>
    <row r="490" spans="9:49" ht="13">
      <c r="I490" s="555"/>
      <c r="M490" s="555"/>
      <c r="Q490" s="555"/>
      <c r="R490" s="577"/>
      <c r="AH490" s="577"/>
      <c r="AW490" s="577"/>
    </row>
    <row r="491" spans="9:49" ht="13">
      <c r="I491" s="555"/>
      <c r="M491" s="555"/>
      <c r="Q491" s="555"/>
      <c r="R491" s="577"/>
      <c r="AH491" s="577"/>
      <c r="AW491" s="577"/>
    </row>
    <row r="492" spans="9:49" ht="13">
      <c r="I492" s="555"/>
      <c r="M492" s="555"/>
      <c r="Q492" s="555"/>
      <c r="R492" s="577"/>
      <c r="AH492" s="577"/>
      <c r="AW492" s="577"/>
    </row>
    <row r="493" spans="9:49" ht="13">
      <c r="I493" s="555"/>
      <c r="M493" s="555"/>
      <c r="Q493" s="555"/>
      <c r="R493" s="577"/>
      <c r="AH493" s="577"/>
      <c r="AW493" s="577"/>
    </row>
    <row r="494" spans="9:49" ht="13">
      <c r="I494" s="555"/>
      <c r="M494" s="555"/>
      <c r="Q494" s="555"/>
      <c r="R494" s="577"/>
      <c r="AH494" s="577"/>
      <c r="AW494" s="577"/>
    </row>
    <row r="495" spans="9:49" ht="13">
      <c r="I495" s="555"/>
      <c r="M495" s="555"/>
      <c r="Q495" s="555"/>
      <c r="R495" s="577"/>
      <c r="AH495" s="577"/>
      <c r="AW495" s="577"/>
    </row>
    <row r="496" spans="9:49" ht="13">
      <c r="I496" s="555"/>
      <c r="M496" s="555"/>
      <c r="Q496" s="555"/>
      <c r="R496" s="577"/>
      <c r="AH496" s="577"/>
      <c r="AW496" s="577"/>
    </row>
    <row r="497" spans="9:49" ht="13">
      <c r="I497" s="555"/>
      <c r="M497" s="555"/>
      <c r="Q497" s="555"/>
      <c r="R497" s="577"/>
      <c r="AH497" s="577"/>
      <c r="AW497" s="577"/>
    </row>
    <row r="498" spans="9:49" ht="13">
      <c r="I498" s="555"/>
      <c r="M498" s="555"/>
      <c r="Q498" s="555"/>
      <c r="R498" s="577"/>
      <c r="AH498" s="577"/>
      <c r="AW498" s="577"/>
    </row>
    <row r="499" spans="9:49" ht="13">
      <c r="I499" s="555"/>
      <c r="M499" s="555"/>
      <c r="Q499" s="555"/>
      <c r="R499" s="577"/>
      <c r="AH499" s="577"/>
      <c r="AW499" s="577"/>
    </row>
    <row r="500" spans="9:49" ht="13">
      <c r="I500" s="555"/>
      <c r="M500" s="555"/>
      <c r="Q500" s="555"/>
      <c r="R500" s="577"/>
      <c r="AH500" s="577"/>
      <c r="AW500" s="577"/>
    </row>
    <row r="501" spans="9:49" ht="13">
      <c r="I501" s="555"/>
      <c r="M501" s="555"/>
      <c r="Q501" s="555"/>
      <c r="R501" s="577"/>
      <c r="AH501" s="577"/>
      <c r="AW501" s="577"/>
    </row>
    <row r="502" spans="9:49" ht="13">
      <c r="I502" s="555"/>
      <c r="M502" s="555"/>
      <c r="Q502" s="555"/>
      <c r="R502" s="577"/>
      <c r="AH502" s="577"/>
      <c r="AW502" s="577"/>
    </row>
    <row r="503" spans="9:49" ht="13">
      <c r="I503" s="555"/>
      <c r="M503" s="555"/>
      <c r="Q503" s="555"/>
      <c r="R503" s="577"/>
      <c r="AH503" s="577"/>
      <c r="AW503" s="577"/>
    </row>
    <row r="504" spans="9:49" ht="13">
      <c r="I504" s="555"/>
      <c r="M504" s="555"/>
      <c r="Q504" s="555"/>
      <c r="R504" s="577"/>
      <c r="AH504" s="577"/>
      <c r="AW504" s="577"/>
    </row>
    <row r="505" spans="9:49" ht="13">
      <c r="I505" s="555"/>
      <c r="M505" s="555"/>
      <c r="Q505" s="555"/>
      <c r="R505" s="577"/>
      <c r="AH505" s="577"/>
      <c r="AW505" s="577"/>
    </row>
    <row r="506" spans="9:49" ht="13">
      <c r="I506" s="555"/>
      <c r="M506" s="555"/>
      <c r="Q506" s="555"/>
      <c r="R506" s="577"/>
      <c r="AH506" s="577"/>
      <c r="AW506" s="577"/>
    </row>
    <row r="507" spans="9:49" ht="13">
      <c r="I507" s="555"/>
      <c r="M507" s="555"/>
      <c r="Q507" s="555"/>
      <c r="R507" s="577"/>
      <c r="AH507" s="577"/>
      <c r="AW507" s="577"/>
    </row>
    <row r="508" spans="9:49" ht="13">
      <c r="I508" s="555"/>
      <c r="M508" s="555"/>
      <c r="Q508" s="555"/>
      <c r="R508" s="577"/>
      <c r="AH508" s="577"/>
      <c r="AW508" s="577"/>
    </row>
    <row r="509" spans="9:49" ht="13">
      <c r="I509" s="555"/>
      <c r="M509" s="555"/>
      <c r="Q509" s="555"/>
      <c r="R509" s="577"/>
      <c r="AH509" s="577"/>
      <c r="AW509" s="577"/>
    </row>
    <row r="510" spans="9:49" ht="13">
      <c r="I510" s="555"/>
      <c r="M510" s="555"/>
      <c r="Q510" s="555"/>
      <c r="R510" s="577"/>
      <c r="AH510" s="577"/>
      <c r="AW510" s="577"/>
    </row>
    <row r="511" spans="9:49" ht="13">
      <c r="I511" s="555"/>
      <c r="M511" s="555"/>
      <c r="Q511" s="555"/>
      <c r="R511" s="577"/>
      <c r="AH511" s="577"/>
      <c r="AW511" s="577"/>
    </row>
    <row r="512" spans="9:49" ht="13">
      <c r="I512" s="555"/>
      <c r="M512" s="555"/>
      <c r="Q512" s="555"/>
      <c r="R512" s="577"/>
      <c r="AH512" s="577"/>
      <c r="AW512" s="577"/>
    </row>
    <row r="513" spans="9:49" ht="13">
      <c r="I513" s="555"/>
      <c r="M513" s="555"/>
      <c r="Q513" s="555"/>
      <c r="R513" s="577"/>
      <c r="AH513" s="577"/>
      <c r="AW513" s="577"/>
    </row>
    <row r="514" spans="9:49" ht="13">
      <c r="I514" s="555"/>
      <c r="M514" s="555"/>
      <c r="Q514" s="555"/>
      <c r="R514" s="577"/>
      <c r="AH514" s="577"/>
      <c r="AW514" s="577"/>
    </row>
    <row r="515" spans="9:49" ht="13">
      <c r="I515" s="555"/>
      <c r="M515" s="555"/>
      <c r="Q515" s="555"/>
      <c r="R515" s="577"/>
      <c r="AH515" s="577"/>
      <c r="AW515" s="577"/>
    </row>
    <row r="516" spans="9:49" ht="13">
      <c r="I516" s="555"/>
      <c r="M516" s="555"/>
      <c r="Q516" s="555"/>
      <c r="R516" s="577"/>
      <c r="AH516" s="577"/>
      <c r="AW516" s="577"/>
    </row>
    <row r="517" spans="9:49" ht="13">
      <c r="I517" s="555"/>
      <c r="M517" s="555"/>
      <c r="Q517" s="555"/>
      <c r="R517" s="577"/>
      <c r="AH517" s="577"/>
      <c r="AW517" s="577"/>
    </row>
    <row r="518" spans="9:49" ht="13">
      <c r="I518" s="555"/>
      <c r="M518" s="555"/>
      <c r="Q518" s="555"/>
      <c r="R518" s="577"/>
      <c r="AH518" s="577"/>
      <c r="AW518" s="577"/>
    </row>
    <row r="519" spans="9:49" ht="13">
      <c r="I519" s="555"/>
      <c r="M519" s="555"/>
      <c r="Q519" s="555"/>
      <c r="R519" s="577"/>
      <c r="AH519" s="577"/>
      <c r="AW519" s="577"/>
    </row>
    <row r="520" spans="9:49" ht="13">
      <c r="I520" s="555"/>
      <c r="M520" s="555"/>
      <c r="Q520" s="555"/>
      <c r="R520" s="577"/>
      <c r="AH520" s="577"/>
      <c r="AW520" s="577"/>
    </row>
    <row r="521" spans="9:49" ht="13">
      <c r="I521" s="555"/>
      <c r="M521" s="555"/>
      <c r="Q521" s="555"/>
      <c r="R521" s="577"/>
      <c r="AH521" s="577"/>
      <c r="AW521" s="577"/>
    </row>
    <row r="522" spans="9:49" ht="13">
      <c r="I522" s="555"/>
      <c r="M522" s="555"/>
      <c r="Q522" s="555"/>
      <c r="R522" s="577"/>
      <c r="AH522" s="577"/>
      <c r="AW522" s="577"/>
    </row>
    <row r="523" spans="9:49" ht="13">
      <c r="I523" s="555"/>
      <c r="M523" s="555"/>
      <c r="Q523" s="555"/>
      <c r="R523" s="577"/>
      <c r="AH523" s="577"/>
      <c r="AW523" s="577"/>
    </row>
    <row r="524" spans="9:49" ht="13">
      <c r="I524" s="555"/>
      <c r="M524" s="555"/>
      <c r="Q524" s="555"/>
      <c r="R524" s="577"/>
      <c r="AH524" s="577"/>
      <c r="AW524" s="577"/>
    </row>
    <row r="525" spans="9:49" ht="13">
      <c r="I525" s="555"/>
      <c r="M525" s="555"/>
      <c r="Q525" s="555"/>
      <c r="R525" s="577"/>
      <c r="AH525" s="577"/>
      <c r="AW525" s="577"/>
    </row>
    <row r="526" spans="9:49" ht="13">
      <c r="I526" s="555"/>
      <c r="M526" s="555"/>
      <c r="Q526" s="555"/>
      <c r="R526" s="577"/>
      <c r="AH526" s="577"/>
      <c r="AW526" s="577"/>
    </row>
    <row r="527" spans="9:49" ht="13">
      <c r="I527" s="555"/>
      <c r="M527" s="555"/>
      <c r="Q527" s="555"/>
      <c r="R527" s="577"/>
      <c r="AH527" s="577"/>
      <c r="AW527" s="577"/>
    </row>
    <row r="528" spans="9:49" ht="13">
      <c r="I528" s="555"/>
      <c r="M528" s="555"/>
      <c r="Q528" s="555"/>
      <c r="R528" s="577"/>
      <c r="AH528" s="577"/>
      <c r="AW528" s="577"/>
    </row>
    <row r="529" spans="9:49" ht="13">
      <c r="I529" s="555"/>
      <c r="M529" s="555"/>
      <c r="Q529" s="555"/>
      <c r="R529" s="577"/>
      <c r="AH529" s="577"/>
      <c r="AW529" s="577"/>
    </row>
    <row r="530" spans="9:49" ht="13">
      <c r="I530" s="555"/>
      <c r="M530" s="555"/>
      <c r="Q530" s="555"/>
      <c r="R530" s="577"/>
      <c r="AH530" s="577"/>
      <c r="AW530" s="577"/>
    </row>
    <row r="531" spans="9:49" ht="13">
      <c r="I531" s="555"/>
      <c r="M531" s="555"/>
      <c r="Q531" s="555"/>
      <c r="R531" s="577"/>
      <c r="AH531" s="577"/>
      <c r="AW531" s="577"/>
    </row>
    <row r="532" spans="9:49" ht="13">
      <c r="I532" s="555"/>
      <c r="M532" s="555"/>
      <c r="Q532" s="555"/>
      <c r="R532" s="577"/>
      <c r="AH532" s="577"/>
      <c r="AW532" s="577"/>
    </row>
    <row r="533" spans="9:49" ht="13">
      <c r="I533" s="555"/>
      <c r="M533" s="555"/>
      <c r="Q533" s="555"/>
      <c r="R533" s="577"/>
      <c r="AH533" s="577"/>
      <c r="AW533" s="577"/>
    </row>
    <row r="534" spans="9:49" ht="13">
      <c r="I534" s="555"/>
      <c r="M534" s="555"/>
      <c r="Q534" s="555"/>
      <c r="R534" s="577"/>
      <c r="AH534" s="577"/>
      <c r="AW534" s="577"/>
    </row>
    <row r="535" spans="9:49" ht="13">
      <c r="I535" s="555"/>
      <c r="M535" s="555"/>
      <c r="Q535" s="555"/>
      <c r="R535" s="577"/>
      <c r="AH535" s="577"/>
      <c r="AW535" s="577"/>
    </row>
    <row r="536" spans="9:49" ht="13">
      <c r="I536" s="555"/>
      <c r="M536" s="555"/>
      <c r="Q536" s="555"/>
      <c r="R536" s="577"/>
      <c r="AH536" s="577"/>
      <c r="AW536" s="577"/>
    </row>
    <row r="537" spans="9:49" ht="13">
      <c r="I537" s="555"/>
      <c r="M537" s="555"/>
      <c r="Q537" s="555"/>
      <c r="R537" s="577"/>
      <c r="AH537" s="577"/>
      <c r="AW537" s="577"/>
    </row>
    <row r="538" spans="9:49" ht="13">
      <c r="I538" s="555"/>
      <c r="M538" s="555"/>
      <c r="Q538" s="555"/>
      <c r="R538" s="577"/>
      <c r="AH538" s="577"/>
      <c r="AW538" s="577"/>
    </row>
    <row r="539" spans="9:49" ht="13">
      <c r="I539" s="555"/>
      <c r="M539" s="555"/>
      <c r="Q539" s="555"/>
      <c r="R539" s="577"/>
      <c r="AH539" s="577"/>
      <c r="AW539" s="577"/>
    </row>
    <row r="540" spans="9:49" ht="13">
      <c r="I540" s="555"/>
      <c r="M540" s="555"/>
      <c r="Q540" s="555"/>
      <c r="R540" s="577"/>
      <c r="AH540" s="577"/>
      <c r="AW540" s="577"/>
    </row>
    <row r="541" spans="9:49" ht="13">
      <c r="I541" s="555"/>
      <c r="M541" s="555"/>
      <c r="Q541" s="555"/>
      <c r="R541" s="577"/>
      <c r="AH541" s="577"/>
      <c r="AW541" s="577"/>
    </row>
    <row r="542" spans="9:49" ht="13">
      <c r="I542" s="555"/>
      <c r="M542" s="555"/>
      <c r="Q542" s="555"/>
      <c r="R542" s="577"/>
      <c r="AH542" s="577"/>
      <c r="AW542" s="577"/>
    </row>
    <row r="543" spans="9:49" ht="13">
      <c r="I543" s="555"/>
      <c r="M543" s="555"/>
      <c r="Q543" s="555"/>
      <c r="R543" s="577"/>
      <c r="AH543" s="577"/>
      <c r="AW543" s="577"/>
    </row>
    <row r="544" spans="9:49" ht="13">
      <c r="I544" s="555"/>
      <c r="M544" s="555"/>
      <c r="Q544" s="555"/>
      <c r="R544" s="577"/>
      <c r="AH544" s="577"/>
      <c r="AW544" s="577"/>
    </row>
    <row r="545" spans="9:49" ht="13">
      <c r="I545" s="555"/>
      <c r="M545" s="555"/>
      <c r="Q545" s="555"/>
      <c r="R545" s="577"/>
      <c r="AH545" s="577"/>
      <c r="AW545" s="577"/>
    </row>
    <row r="546" spans="9:49" ht="13">
      <c r="I546" s="555"/>
      <c r="M546" s="555"/>
      <c r="Q546" s="555"/>
      <c r="R546" s="577"/>
      <c r="AH546" s="577"/>
      <c r="AW546" s="577"/>
    </row>
    <row r="547" spans="9:49" ht="13">
      <c r="I547" s="555"/>
      <c r="M547" s="555"/>
      <c r="Q547" s="555"/>
      <c r="R547" s="577"/>
      <c r="AH547" s="577"/>
      <c r="AW547" s="577"/>
    </row>
    <row r="548" spans="9:49" ht="13">
      <c r="I548" s="555"/>
      <c r="M548" s="555"/>
      <c r="Q548" s="555"/>
      <c r="R548" s="577"/>
      <c r="AH548" s="577"/>
      <c r="AW548" s="577"/>
    </row>
    <row r="549" spans="9:49" ht="13">
      <c r="I549" s="555"/>
      <c r="M549" s="555"/>
      <c r="Q549" s="555"/>
      <c r="R549" s="577"/>
      <c r="AH549" s="577"/>
      <c r="AW549" s="577"/>
    </row>
    <row r="550" spans="9:49" ht="13">
      <c r="I550" s="555"/>
      <c r="M550" s="555"/>
      <c r="Q550" s="555"/>
      <c r="R550" s="577"/>
      <c r="AH550" s="577"/>
      <c r="AW550" s="577"/>
    </row>
    <row r="551" spans="9:49" ht="13">
      <c r="I551" s="555"/>
      <c r="M551" s="555"/>
      <c r="Q551" s="555"/>
      <c r="R551" s="577"/>
      <c r="AH551" s="577"/>
      <c r="AW551" s="577"/>
    </row>
    <row r="552" spans="9:49" ht="13">
      <c r="I552" s="555"/>
      <c r="M552" s="555"/>
      <c r="Q552" s="555"/>
      <c r="R552" s="577"/>
      <c r="AH552" s="577"/>
      <c r="AW552" s="577"/>
    </row>
    <row r="553" spans="9:49" ht="13">
      <c r="I553" s="555"/>
      <c r="M553" s="555"/>
      <c r="Q553" s="555"/>
      <c r="R553" s="577"/>
      <c r="AH553" s="577"/>
      <c r="AW553" s="577"/>
    </row>
    <row r="554" spans="9:49" ht="13">
      <c r="I554" s="555"/>
      <c r="M554" s="555"/>
      <c r="Q554" s="555"/>
      <c r="R554" s="577"/>
      <c r="AH554" s="577"/>
      <c r="AW554" s="577"/>
    </row>
    <row r="555" spans="9:49" ht="13">
      <c r="I555" s="555"/>
      <c r="M555" s="555"/>
      <c r="Q555" s="555"/>
      <c r="R555" s="577"/>
      <c r="AH555" s="577"/>
      <c r="AW555" s="577"/>
    </row>
    <row r="556" spans="9:49" ht="13">
      <c r="I556" s="555"/>
      <c r="M556" s="555"/>
      <c r="Q556" s="555"/>
      <c r="R556" s="577"/>
      <c r="AH556" s="577"/>
      <c r="AW556" s="577"/>
    </row>
    <row r="557" spans="9:49" ht="13">
      <c r="I557" s="555"/>
      <c r="M557" s="555"/>
      <c r="Q557" s="555"/>
      <c r="R557" s="577"/>
      <c r="AH557" s="577"/>
      <c r="AW557" s="577"/>
    </row>
    <row r="558" spans="9:49" ht="13">
      <c r="I558" s="555"/>
      <c r="M558" s="555"/>
      <c r="Q558" s="555"/>
      <c r="R558" s="577"/>
      <c r="AH558" s="577"/>
      <c r="AW558" s="577"/>
    </row>
    <row r="559" spans="9:49" ht="13">
      <c r="I559" s="555"/>
      <c r="M559" s="555"/>
      <c r="Q559" s="555"/>
      <c r="R559" s="577"/>
      <c r="AH559" s="577"/>
      <c r="AW559" s="577"/>
    </row>
    <row r="560" spans="9:49" ht="13">
      <c r="I560" s="555"/>
      <c r="M560" s="555"/>
      <c r="Q560" s="555"/>
      <c r="R560" s="577"/>
      <c r="AH560" s="577"/>
      <c r="AW560" s="577"/>
    </row>
    <row r="561" spans="9:49" ht="13">
      <c r="I561" s="555"/>
      <c r="M561" s="555"/>
      <c r="Q561" s="555"/>
      <c r="R561" s="577"/>
      <c r="AH561" s="577"/>
      <c r="AW561" s="577"/>
    </row>
    <row r="562" spans="9:49" ht="13">
      <c r="I562" s="555"/>
      <c r="M562" s="555"/>
      <c r="Q562" s="555"/>
      <c r="R562" s="577"/>
      <c r="AH562" s="577"/>
      <c r="AW562" s="577"/>
    </row>
    <row r="563" spans="9:49" ht="13">
      <c r="I563" s="555"/>
      <c r="M563" s="555"/>
      <c r="Q563" s="555"/>
      <c r="R563" s="577"/>
      <c r="AH563" s="577"/>
      <c r="AW563" s="577"/>
    </row>
    <row r="564" spans="9:49" ht="13">
      <c r="I564" s="555"/>
      <c r="M564" s="555"/>
      <c r="Q564" s="555"/>
      <c r="R564" s="577"/>
      <c r="AH564" s="577"/>
      <c r="AW564" s="577"/>
    </row>
    <row r="565" spans="9:49" ht="13">
      <c r="I565" s="555"/>
      <c r="M565" s="555"/>
      <c r="Q565" s="555"/>
      <c r="R565" s="577"/>
      <c r="AH565" s="577"/>
      <c r="AW565" s="577"/>
    </row>
    <row r="566" spans="9:49" ht="13">
      <c r="I566" s="555"/>
      <c r="M566" s="555"/>
      <c r="Q566" s="555"/>
      <c r="R566" s="577"/>
      <c r="AH566" s="577"/>
      <c r="AW566" s="577"/>
    </row>
    <row r="567" spans="9:49" ht="13">
      <c r="I567" s="555"/>
      <c r="M567" s="555"/>
      <c r="Q567" s="555"/>
      <c r="R567" s="577"/>
      <c r="AH567" s="577"/>
      <c r="AW567" s="577"/>
    </row>
    <row r="568" spans="9:49" ht="13">
      <c r="I568" s="555"/>
      <c r="M568" s="555"/>
      <c r="Q568" s="555"/>
      <c r="R568" s="577"/>
      <c r="AH568" s="577"/>
      <c r="AW568" s="577"/>
    </row>
    <row r="569" spans="9:49" ht="13">
      <c r="I569" s="555"/>
      <c r="M569" s="555"/>
      <c r="Q569" s="555"/>
      <c r="R569" s="577"/>
      <c r="AH569" s="577"/>
      <c r="AW569" s="577"/>
    </row>
    <row r="570" spans="9:49" ht="13">
      <c r="I570" s="555"/>
      <c r="M570" s="555"/>
      <c r="Q570" s="555"/>
      <c r="R570" s="577"/>
      <c r="AH570" s="577"/>
      <c r="AW570" s="577"/>
    </row>
    <row r="571" spans="9:49" ht="13">
      <c r="I571" s="555"/>
      <c r="M571" s="555"/>
      <c r="Q571" s="555"/>
      <c r="R571" s="577"/>
      <c r="AH571" s="577"/>
      <c r="AW571" s="577"/>
    </row>
    <row r="572" spans="9:49" ht="13">
      <c r="I572" s="555"/>
      <c r="M572" s="555"/>
      <c r="Q572" s="555"/>
      <c r="R572" s="577"/>
      <c r="AH572" s="577"/>
      <c r="AW572" s="577"/>
    </row>
    <row r="573" spans="9:49" ht="13">
      <c r="I573" s="555"/>
      <c r="M573" s="555"/>
      <c r="Q573" s="555"/>
      <c r="R573" s="577"/>
      <c r="AH573" s="577"/>
      <c r="AW573" s="577"/>
    </row>
    <row r="574" spans="9:49" ht="13">
      <c r="I574" s="555"/>
      <c r="M574" s="555"/>
      <c r="Q574" s="555"/>
      <c r="R574" s="577"/>
      <c r="AH574" s="577"/>
      <c r="AW574" s="577"/>
    </row>
    <row r="575" spans="9:49" ht="13">
      <c r="I575" s="555"/>
      <c r="M575" s="555"/>
      <c r="Q575" s="555"/>
      <c r="R575" s="577"/>
      <c r="AH575" s="577"/>
      <c r="AW575" s="577"/>
    </row>
    <row r="576" spans="9:49" ht="13">
      <c r="I576" s="555"/>
      <c r="M576" s="555"/>
      <c r="Q576" s="555"/>
      <c r="R576" s="577"/>
      <c r="AH576" s="577"/>
      <c r="AW576" s="577"/>
    </row>
    <row r="577" spans="9:49" ht="13">
      <c r="I577" s="555"/>
      <c r="M577" s="555"/>
      <c r="Q577" s="555"/>
      <c r="R577" s="577"/>
      <c r="AH577" s="577"/>
      <c r="AW577" s="577"/>
    </row>
    <row r="578" spans="9:49" ht="13">
      <c r="I578" s="555"/>
      <c r="M578" s="555"/>
      <c r="Q578" s="555"/>
      <c r="R578" s="577"/>
      <c r="AH578" s="577"/>
      <c r="AW578" s="577"/>
    </row>
    <row r="579" spans="9:49" ht="13">
      <c r="I579" s="555"/>
      <c r="M579" s="555"/>
      <c r="Q579" s="555"/>
      <c r="R579" s="577"/>
      <c r="AH579" s="577"/>
      <c r="AW579" s="577"/>
    </row>
    <row r="580" spans="9:49" ht="13">
      <c r="I580" s="555"/>
      <c r="M580" s="555"/>
      <c r="Q580" s="555"/>
      <c r="R580" s="577"/>
      <c r="AH580" s="577"/>
      <c r="AW580" s="577"/>
    </row>
    <row r="581" spans="9:49" ht="13">
      <c r="I581" s="555"/>
      <c r="M581" s="555"/>
      <c r="Q581" s="555"/>
      <c r="R581" s="577"/>
      <c r="AH581" s="577"/>
      <c r="AW581" s="577"/>
    </row>
    <row r="582" spans="9:49" ht="13">
      <c r="I582" s="555"/>
      <c r="M582" s="555"/>
      <c r="Q582" s="555"/>
      <c r="R582" s="577"/>
      <c r="AH582" s="577"/>
      <c r="AW582" s="577"/>
    </row>
    <row r="583" spans="9:49" ht="13">
      <c r="I583" s="555"/>
      <c r="M583" s="555"/>
      <c r="Q583" s="555"/>
      <c r="R583" s="577"/>
      <c r="AH583" s="577"/>
      <c r="AW583" s="577"/>
    </row>
    <row r="584" spans="9:49" ht="13">
      <c r="I584" s="555"/>
      <c r="M584" s="555"/>
      <c r="Q584" s="555"/>
      <c r="R584" s="577"/>
      <c r="AH584" s="577"/>
      <c r="AW584" s="577"/>
    </row>
    <row r="585" spans="9:49" ht="13">
      <c r="I585" s="555"/>
      <c r="M585" s="555"/>
      <c r="Q585" s="555"/>
      <c r="R585" s="577"/>
      <c r="AH585" s="577"/>
      <c r="AW585" s="577"/>
    </row>
    <row r="586" spans="9:49" ht="13">
      <c r="I586" s="555"/>
      <c r="M586" s="555"/>
      <c r="Q586" s="555"/>
      <c r="R586" s="577"/>
      <c r="AH586" s="577"/>
      <c r="AW586" s="577"/>
    </row>
    <row r="587" spans="9:49" ht="13">
      <c r="I587" s="555"/>
      <c r="M587" s="555"/>
      <c r="Q587" s="555"/>
      <c r="R587" s="577"/>
      <c r="AH587" s="577"/>
      <c r="AW587" s="577"/>
    </row>
    <row r="588" spans="9:49" ht="13">
      <c r="I588" s="555"/>
      <c r="M588" s="555"/>
      <c r="Q588" s="555"/>
      <c r="R588" s="577"/>
      <c r="AH588" s="577"/>
      <c r="AW588" s="577"/>
    </row>
    <row r="589" spans="9:49" ht="13">
      <c r="I589" s="555"/>
      <c r="M589" s="555"/>
      <c r="Q589" s="555"/>
      <c r="R589" s="577"/>
      <c r="AH589" s="577"/>
      <c r="AW589" s="577"/>
    </row>
    <row r="590" spans="9:49" ht="13">
      <c r="I590" s="555"/>
      <c r="M590" s="555"/>
      <c r="Q590" s="555"/>
      <c r="R590" s="577"/>
      <c r="AH590" s="577"/>
      <c r="AW590" s="577"/>
    </row>
    <row r="591" spans="9:49" ht="13">
      <c r="I591" s="555"/>
      <c r="M591" s="555"/>
      <c r="Q591" s="555"/>
      <c r="R591" s="577"/>
      <c r="AH591" s="577"/>
      <c r="AW591" s="577"/>
    </row>
    <row r="592" spans="9:49" ht="13">
      <c r="I592" s="555"/>
      <c r="M592" s="555"/>
      <c r="Q592" s="555"/>
      <c r="R592" s="577"/>
      <c r="AH592" s="577"/>
      <c r="AW592" s="577"/>
    </row>
    <row r="593" spans="9:49" ht="13">
      <c r="I593" s="555"/>
      <c r="M593" s="555"/>
      <c r="Q593" s="555"/>
      <c r="R593" s="577"/>
      <c r="AH593" s="577"/>
      <c r="AW593" s="577"/>
    </row>
    <row r="594" spans="9:49" ht="13">
      <c r="I594" s="555"/>
      <c r="M594" s="555"/>
      <c r="Q594" s="555"/>
      <c r="R594" s="577"/>
      <c r="AH594" s="577"/>
      <c r="AW594" s="577"/>
    </row>
    <row r="595" spans="9:49" ht="13">
      <c r="I595" s="555"/>
      <c r="M595" s="555"/>
      <c r="Q595" s="555"/>
      <c r="R595" s="577"/>
      <c r="AH595" s="577"/>
      <c r="AW595" s="577"/>
    </row>
    <row r="596" spans="9:49" ht="13">
      <c r="I596" s="555"/>
      <c r="M596" s="555"/>
      <c r="Q596" s="555"/>
      <c r="R596" s="577"/>
      <c r="AH596" s="577"/>
      <c r="AW596" s="577"/>
    </row>
    <row r="597" spans="9:49" ht="13">
      <c r="I597" s="555"/>
      <c r="M597" s="555"/>
      <c r="Q597" s="555"/>
      <c r="R597" s="577"/>
      <c r="AH597" s="577"/>
      <c r="AW597" s="577"/>
    </row>
    <row r="598" spans="9:49" ht="13">
      <c r="I598" s="555"/>
      <c r="M598" s="555"/>
      <c r="Q598" s="555"/>
      <c r="R598" s="577"/>
      <c r="AH598" s="577"/>
      <c r="AW598" s="577"/>
    </row>
    <row r="599" spans="9:49" ht="13">
      <c r="I599" s="555"/>
      <c r="M599" s="555"/>
      <c r="Q599" s="555"/>
      <c r="R599" s="577"/>
      <c r="AH599" s="577"/>
      <c r="AW599" s="577"/>
    </row>
    <row r="600" spans="9:49" ht="13">
      <c r="I600" s="555"/>
      <c r="M600" s="555"/>
      <c r="Q600" s="555"/>
      <c r="R600" s="577"/>
      <c r="AH600" s="577"/>
      <c r="AW600" s="577"/>
    </row>
    <row r="601" spans="9:49" ht="13">
      <c r="I601" s="555"/>
      <c r="M601" s="555"/>
      <c r="Q601" s="555"/>
      <c r="R601" s="577"/>
      <c r="AH601" s="577"/>
      <c r="AW601" s="577"/>
    </row>
    <row r="602" spans="9:49" ht="13">
      <c r="I602" s="555"/>
      <c r="M602" s="555"/>
      <c r="Q602" s="555"/>
      <c r="R602" s="577"/>
      <c r="AH602" s="577"/>
      <c r="AW602" s="577"/>
    </row>
    <row r="603" spans="9:49" ht="13">
      <c r="I603" s="555"/>
      <c r="M603" s="555"/>
      <c r="Q603" s="555"/>
      <c r="R603" s="577"/>
      <c r="AH603" s="577"/>
      <c r="AW603" s="577"/>
    </row>
    <row r="604" spans="9:49" ht="13">
      <c r="I604" s="555"/>
      <c r="M604" s="555"/>
      <c r="Q604" s="555"/>
      <c r="R604" s="577"/>
      <c r="AH604" s="577"/>
      <c r="AW604" s="577"/>
    </row>
    <row r="605" spans="9:49" ht="13">
      <c r="I605" s="555"/>
      <c r="M605" s="555"/>
      <c r="Q605" s="555"/>
      <c r="R605" s="577"/>
      <c r="AH605" s="577"/>
      <c r="AW605" s="577"/>
    </row>
    <row r="606" spans="9:49" ht="13">
      <c r="I606" s="555"/>
      <c r="M606" s="555"/>
      <c r="Q606" s="555"/>
      <c r="R606" s="577"/>
      <c r="AH606" s="577"/>
      <c r="AW606" s="577"/>
    </row>
    <row r="607" spans="9:49" ht="13">
      <c r="I607" s="555"/>
      <c r="M607" s="555"/>
      <c r="Q607" s="555"/>
      <c r="R607" s="577"/>
      <c r="AH607" s="577"/>
      <c r="AW607" s="577"/>
    </row>
    <row r="608" spans="9:49" ht="13">
      <c r="I608" s="555"/>
      <c r="M608" s="555"/>
      <c r="Q608" s="555"/>
      <c r="R608" s="577"/>
      <c r="AH608" s="577"/>
      <c r="AW608" s="577"/>
    </row>
    <row r="609" spans="9:49" ht="13">
      <c r="I609" s="555"/>
      <c r="M609" s="555"/>
      <c r="Q609" s="555"/>
      <c r="R609" s="577"/>
      <c r="AH609" s="577"/>
      <c r="AW609" s="577"/>
    </row>
    <row r="610" spans="9:49" ht="13">
      <c r="I610" s="555"/>
      <c r="M610" s="555"/>
      <c r="Q610" s="555"/>
      <c r="R610" s="577"/>
      <c r="AH610" s="577"/>
      <c r="AW610" s="577"/>
    </row>
    <row r="611" spans="9:49" ht="13">
      <c r="I611" s="555"/>
      <c r="M611" s="555"/>
      <c r="Q611" s="555"/>
      <c r="R611" s="577"/>
      <c r="AH611" s="577"/>
      <c r="AW611" s="577"/>
    </row>
    <row r="612" spans="9:49" ht="13">
      <c r="I612" s="555"/>
      <c r="M612" s="555"/>
      <c r="Q612" s="555"/>
      <c r="R612" s="577"/>
      <c r="AH612" s="577"/>
      <c r="AW612" s="577"/>
    </row>
    <row r="613" spans="9:49" ht="13">
      <c r="I613" s="555"/>
      <c r="M613" s="555"/>
      <c r="Q613" s="555"/>
      <c r="R613" s="577"/>
      <c r="AH613" s="577"/>
      <c r="AW613" s="577"/>
    </row>
    <row r="614" spans="9:49" ht="13">
      <c r="I614" s="555"/>
      <c r="M614" s="555"/>
      <c r="Q614" s="555"/>
      <c r="R614" s="577"/>
      <c r="AH614" s="577"/>
      <c r="AW614" s="577"/>
    </row>
    <row r="615" spans="9:49" ht="13">
      <c r="I615" s="555"/>
      <c r="M615" s="555"/>
      <c r="Q615" s="555"/>
      <c r="R615" s="577"/>
      <c r="AH615" s="577"/>
      <c r="AW615" s="577"/>
    </row>
    <row r="616" spans="9:49" ht="13">
      <c r="I616" s="555"/>
      <c r="M616" s="555"/>
      <c r="Q616" s="555"/>
      <c r="R616" s="577"/>
      <c r="AH616" s="577"/>
      <c r="AW616" s="577"/>
    </row>
    <row r="617" spans="9:49" ht="13">
      <c r="I617" s="555"/>
      <c r="M617" s="555"/>
      <c r="Q617" s="555"/>
      <c r="R617" s="577"/>
      <c r="AH617" s="577"/>
      <c r="AW617" s="577"/>
    </row>
    <row r="618" spans="9:49" ht="13">
      <c r="I618" s="555"/>
      <c r="M618" s="555"/>
      <c r="Q618" s="555"/>
      <c r="R618" s="577"/>
      <c r="AH618" s="577"/>
      <c r="AW618" s="577"/>
    </row>
    <row r="619" spans="9:49" ht="13">
      <c r="I619" s="555"/>
      <c r="M619" s="555"/>
      <c r="Q619" s="555"/>
      <c r="R619" s="577"/>
      <c r="AH619" s="577"/>
      <c r="AW619" s="577"/>
    </row>
    <row r="620" spans="9:49" ht="13">
      <c r="I620" s="555"/>
      <c r="M620" s="555"/>
      <c r="Q620" s="555"/>
      <c r="R620" s="577"/>
      <c r="AH620" s="577"/>
      <c r="AW620" s="577"/>
    </row>
    <row r="621" spans="9:49" ht="13">
      <c r="I621" s="555"/>
      <c r="M621" s="555"/>
      <c r="Q621" s="555"/>
      <c r="R621" s="577"/>
      <c r="AH621" s="577"/>
      <c r="AW621" s="577"/>
    </row>
    <row r="622" spans="9:49" ht="13">
      <c r="I622" s="555"/>
      <c r="M622" s="555"/>
      <c r="Q622" s="555"/>
      <c r="R622" s="577"/>
      <c r="AH622" s="577"/>
      <c r="AW622" s="577"/>
    </row>
    <row r="623" spans="9:49" ht="13">
      <c r="I623" s="555"/>
      <c r="M623" s="555"/>
      <c r="Q623" s="555"/>
      <c r="R623" s="577"/>
      <c r="AH623" s="577"/>
      <c r="AW623" s="577"/>
    </row>
    <row r="624" spans="9:49" ht="13">
      <c r="I624" s="555"/>
      <c r="M624" s="555"/>
      <c r="Q624" s="555"/>
      <c r="R624" s="577"/>
      <c r="AH624" s="577"/>
      <c r="AW624" s="577"/>
    </row>
    <row r="625" spans="9:49" ht="13">
      <c r="I625" s="555"/>
      <c r="M625" s="555"/>
      <c r="Q625" s="555"/>
      <c r="R625" s="577"/>
      <c r="AH625" s="577"/>
      <c r="AW625" s="577"/>
    </row>
    <row r="626" spans="9:49" ht="13">
      <c r="I626" s="555"/>
      <c r="M626" s="555"/>
      <c r="Q626" s="555"/>
      <c r="R626" s="577"/>
      <c r="AH626" s="577"/>
      <c r="AW626" s="577"/>
    </row>
    <row r="627" spans="9:49" ht="13">
      <c r="I627" s="555"/>
      <c r="M627" s="555"/>
      <c r="Q627" s="555"/>
      <c r="R627" s="577"/>
      <c r="AH627" s="577"/>
      <c r="AW627" s="577"/>
    </row>
    <row r="628" spans="9:49" ht="13">
      <c r="I628" s="555"/>
      <c r="M628" s="555"/>
      <c r="Q628" s="555"/>
      <c r="R628" s="577"/>
      <c r="AH628" s="577"/>
      <c r="AW628" s="577"/>
    </row>
    <row r="629" spans="9:49" ht="13">
      <c r="I629" s="555"/>
      <c r="M629" s="555"/>
      <c r="Q629" s="555"/>
      <c r="R629" s="577"/>
      <c r="AH629" s="577"/>
      <c r="AW629" s="577"/>
    </row>
    <row r="630" spans="9:49" ht="13">
      <c r="I630" s="555"/>
      <c r="M630" s="555"/>
      <c r="Q630" s="555"/>
      <c r="R630" s="577"/>
      <c r="AH630" s="577"/>
      <c r="AW630" s="577"/>
    </row>
    <row r="631" spans="9:49" ht="13">
      <c r="I631" s="555"/>
      <c r="M631" s="555"/>
      <c r="Q631" s="555"/>
      <c r="R631" s="577"/>
      <c r="AH631" s="577"/>
      <c r="AW631" s="577"/>
    </row>
    <row r="632" spans="9:49" ht="13">
      <c r="I632" s="555"/>
      <c r="M632" s="555"/>
      <c r="Q632" s="555"/>
      <c r="R632" s="577"/>
      <c r="AH632" s="577"/>
      <c r="AW632" s="577"/>
    </row>
    <row r="633" spans="9:49" ht="13">
      <c r="I633" s="555"/>
      <c r="M633" s="555"/>
      <c r="Q633" s="555"/>
      <c r="R633" s="577"/>
      <c r="AH633" s="577"/>
      <c r="AW633" s="577"/>
    </row>
    <row r="634" spans="9:49" ht="13">
      <c r="I634" s="555"/>
      <c r="M634" s="555"/>
      <c r="Q634" s="555"/>
      <c r="R634" s="577"/>
      <c r="AH634" s="577"/>
      <c r="AW634" s="577"/>
    </row>
    <row r="635" spans="9:49" ht="13">
      <c r="I635" s="555"/>
      <c r="M635" s="555"/>
      <c r="Q635" s="555"/>
      <c r="R635" s="577"/>
      <c r="AH635" s="577"/>
      <c r="AW635" s="577"/>
    </row>
    <row r="636" spans="9:49" ht="13">
      <c r="I636" s="555"/>
      <c r="M636" s="555"/>
      <c r="Q636" s="555"/>
      <c r="R636" s="577"/>
      <c r="AH636" s="577"/>
      <c r="AW636" s="577"/>
    </row>
    <row r="637" spans="9:49" ht="13">
      <c r="I637" s="555"/>
      <c r="M637" s="555"/>
      <c r="Q637" s="555"/>
      <c r="R637" s="577"/>
      <c r="AH637" s="577"/>
      <c r="AW637" s="577"/>
    </row>
    <row r="638" spans="9:49" ht="13">
      <c r="I638" s="555"/>
      <c r="M638" s="555"/>
      <c r="Q638" s="555"/>
      <c r="R638" s="577"/>
      <c r="AH638" s="577"/>
      <c r="AW638" s="577"/>
    </row>
    <row r="639" spans="9:49" ht="13">
      <c r="I639" s="555"/>
      <c r="M639" s="555"/>
      <c r="Q639" s="555"/>
      <c r="R639" s="577"/>
      <c r="AH639" s="577"/>
      <c r="AW639" s="577"/>
    </row>
    <row r="640" spans="9:49" ht="13">
      <c r="I640" s="555"/>
      <c r="M640" s="555"/>
      <c r="Q640" s="555"/>
      <c r="R640" s="577"/>
      <c r="AH640" s="577"/>
      <c r="AW640" s="577"/>
    </row>
    <row r="641" spans="9:49" ht="13">
      <c r="I641" s="555"/>
      <c r="M641" s="555"/>
      <c r="Q641" s="555"/>
      <c r="R641" s="577"/>
      <c r="AH641" s="577"/>
      <c r="AW641" s="577"/>
    </row>
    <row r="642" spans="9:49" ht="13">
      <c r="I642" s="555"/>
      <c r="M642" s="555"/>
      <c r="Q642" s="555"/>
      <c r="R642" s="577"/>
      <c r="AH642" s="577"/>
      <c r="AW642" s="577"/>
    </row>
    <row r="643" spans="9:49" ht="13">
      <c r="I643" s="555"/>
      <c r="M643" s="555"/>
      <c r="Q643" s="555"/>
      <c r="R643" s="577"/>
      <c r="AH643" s="577"/>
      <c r="AW643" s="577"/>
    </row>
    <row r="644" spans="9:49" ht="13">
      <c r="I644" s="555"/>
      <c r="M644" s="555"/>
      <c r="Q644" s="555"/>
      <c r="R644" s="577"/>
      <c r="AH644" s="577"/>
      <c r="AW644" s="577"/>
    </row>
    <row r="645" spans="9:49" ht="13">
      <c r="I645" s="555"/>
      <c r="M645" s="555"/>
      <c r="Q645" s="555"/>
      <c r="R645" s="577"/>
      <c r="AH645" s="577"/>
      <c r="AW645" s="577"/>
    </row>
    <row r="646" spans="9:49" ht="13">
      <c r="I646" s="555"/>
      <c r="M646" s="555"/>
      <c r="Q646" s="555"/>
      <c r="R646" s="577"/>
      <c r="AH646" s="577"/>
      <c r="AW646" s="577"/>
    </row>
    <row r="647" spans="9:49" ht="13">
      <c r="I647" s="555"/>
      <c r="M647" s="555"/>
      <c r="Q647" s="555"/>
      <c r="R647" s="577"/>
      <c r="AH647" s="577"/>
      <c r="AW647" s="577"/>
    </row>
    <row r="648" spans="9:49" ht="13">
      <c r="I648" s="555"/>
      <c r="M648" s="555"/>
      <c r="Q648" s="555"/>
      <c r="R648" s="577"/>
      <c r="AH648" s="577"/>
      <c r="AW648" s="577"/>
    </row>
    <row r="649" spans="9:49" ht="13">
      <c r="I649" s="555"/>
      <c r="M649" s="555"/>
      <c r="Q649" s="555"/>
      <c r="R649" s="577"/>
      <c r="AH649" s="577"/>
      <c r="AW649" s="577"/>
    </row>
    <row r="650" spans="9:49" ht="13">
      <c r="I650" s="555"/>
      <c r="M650" s="555"/>
      <c r="Q650" s="555"/>
      <c r="R650" s="577"/>
      <c r="AH650" s="577"/>
      <c r="AW650" s="577"/>
    </row>
    <row r="651" spans="9:49" ht="13">
      <c r="I651" s="555"/>
      <c r="M651" s="555"/>
      <c r="Q651" s="555"/>
      <c r="R651" s="577"/>
      <c r="AH651" s="577"/>
      <c r="AW651" s="577"/>
    </row>
    <row r="652" spans="9:49" ht="13">
      <c r="I652" s="555"/>
      <c r="M652" s="555"/>
      <c r="Q652" s="555"/>
      <c r="R652" s="577"/>
      <c r="AH652" s="577"/>
      <c r="AW652" s="577"/>
    </row>
    <row r="653" spans="9:49" ht="13">
      <c r="I653" s="555"/>
      <c r="M653" s="555"/>
      <c r="Q653" s="555"/>
      <c r="R653" s="577"/>
      <c r="AH653" s="577"/>
      <c r="AW653" s="577"/>
    </row>
    <row r="654" spans="9:49" ht="13">
      <c r="I654" s="555"/>
      <c r="M654" s="555"/>
      <c r="Q654" s="555"/>
      <c r="R654" s="577"/>
      <c r="AH654" s="577"/>
      <c r="AW654" s="577"/>
    </row>
    <row r="655" spans="9:49" ht="13">
      <c r="I655" s="555"/>
      <c r="M655" s="555"/>
      <c r="Q655" s="555"/>
      <c r="R655" s="577"/>
      <c r="AH655" s="577"/>
      <c r="AW655" s="577"/>
    </row>
    <row r="656" spans="9:49" ht="13">
      <c r="I656" s="555"/>
      <c r="M656" s="555"/>
      <c r="Q656" s="555"/>
      <c r="R656" s="577"/>
      <c r="AH656" s="577"/>
      <c r="AW656" s="577"/>
    </row>
    <row r="657" spans="9:49" ht="13">
      <c r="I657" s="555"/>
      <c r="M657" s="555"/>
      <c r="Q657" s="555"/>
      <c r="R657" s="577"/>
      <c r="AH657" s="577"/>
      <c r="AW657" s="577"/>
    </row>
    <row r="658" spans="9:49" ht="13">
      <c r="I658" s="555"/>
      <c r="M658" s="555"/>
      <c r="Q658" s="555"/>
      <c r="R658" s="577"/>
      <c r="AH658" s="577"/>
      <c r="AW658" s="577"/>
    </row>
    <row r="659" spans="9:49" ht="13">
      <c r="I659" s="555"/>
      <c r="M659" s="555"/>
      <c r="Q659" s="555"/>
      <c r="R659" s="577"/>
      <c r="AH659" s="577"/>
      <c r="AW659" s="577"/>
    </row>
    <row r="660" spans="9:49" ht="13">
      <c r="I660" s="555"/>
      <c r="M660" s="555"/>
      <c r="Q660" s="555"/>
      <c r="R660" s="577"/>
      <c r="AH660" s="577"/>
      <c r="AW660" s="577"/>
    </row>
    <row r="661" spans="9:49" ht="13">
      <c r="I661" s="555"/>
      <c r="M661" s="555"/>
      <c r="Q661" s="555"/>
      <c r="R661" s="577"/>
      <c r="AH661" s="577"/>
      <c r="AW661" s="577"/>
    </row>
    <row r="662" spans="9:49" ht="13">
      <c r="I662" s="555"/>
      <c r="M662" s="555"/>
      <c r="Q662" s="555"/>
      <c r="R662" s="577"/>
      <c r="AH662" s="577"/>
      <c r="AW662" s="577"/>
    </row>
    <row r="663" spans="9:49" ht="13">
      <c r="I663" s="555"/>
      <c r="M663" s="555"/>
      <c r="Q663" s="555"/>
      <c r="R663" s="577"/>
      <c r="AH663" s="577"/>
      <c r="AW663" s="577"/>
    </row>
    <row r="664" spans="9:49" ht="13">
      <c r="I664" s="555"/>
      <c r="M664" s="555"/>
      <c r="Q664" s="555"/>
      <c r="R664" s="577"/>
      <c r="AH664" s="577"/>
      <c r="AW664" s="577"/>
    </row>
    <row r="665" spans="9:49" ht="13">
      <c r="I665" s="555"/>
      <c r="M665" s="555"/>
      <c r="Q665" s="555"/>
      <c r="R665" s="577"/>
      <c r="AH665" s="577"/>
      <c r="AW665" s="577"/>
    </row>
    <row r="666" spans="9:49" ht="13">
      <c r="I666" s="555"/>
      <c r="M666" s="555"/>
      <c r="Q666" s="555"/>
      <c r="R666" s="577"/>
      <c r="AH666" s="577"/>
      <c r="AW666" s="577"/>
    </row>
    <row r="667" spans="9:49" ht="13">
      <c r="I667" s="555"/>
      <c r="M667" s="555"/>
      <c r="Q667" s="555"/>
      <c r="R667" s="577"/>
      <c r="AH667" s="577"/>
      <c r="AW667" s="577"/>
    </row>
    <row r="668" spans="9:49" ht="13">
      <c r="I668" s="555"/>
      <c r="M668" s="555"/>
      <c r="Q668" s="555"/>
      <c r="R668" s="577"/>
      <c r="AH668" s="577"/>
      <c r="AW668" s="577"/>
    </row>
    <row r="669" spans="9:49" ht="13">
      <c r="I669" s="555"/>
      <c r="M669" s="555"/>
      <c r="Q669" s="555"/>
      <c r="R669" s="577"/>
      <c r="AH669" s="577"/>
      <c r="AW669" s="577"/>
    </row>
    <row r="670" spans="9:49" ht="13">
      <c r="I670" s="555"/>
      <c r="M670" s="555"/>
      <c r="Q670" s="555"/>
      <c r="R670" s="577"/>
      <c r="AH670" s="577"/>
      <c r="AW670" s="577"/>
    </row>
    <row r="671" spans="9:49" ht="13">
      <c r="I671" s="555"/>
      <c r="M671" s="555"/>
      <c r="Q671" s="555"/>
      <c r="R671" s="577"/>
      <c r="AH671" s="577"/>
      <c r="AW671" s="577"/>
    </row>
    <row r="672" spans="9:49" ht="13">
      <c r="I672" s="555"/>
      <c r="M672" s="555"/>
      <c r="Q672" s="555"/>
      <c r="R672" s="577"/>
      <c r="AH672" s="577"/>
      <c r="AW672" s="577"/>
    </row>
    <row r="673" spans="9:49" ht="13">
      <c r="I673" s="555"/>
      <c r="M673" s="555"/>
      <c r="Q673" s="555"/>
      <c r="R673" s="577"/>
      <c r="AH673" s="577"/>
      <c r="AW673" s="577"/>
    </row>
    <row r="674" spans="9:49" ht="13">
      <c r="I674" s="555"/>
      <c r="M674" s="555"/>
      <c r="Q674" s="555"/>
      <c r="R674" s="577"/>
      <c r="AH674" s="577"/>
      <c r="AW674" s="577"/>
    </row>
    <row r="675" spans="9:49" ht="13">
      <c r="I675" s="555"/>
      <c r="M675" s="555"/>
      <c r="Q675" s="555"/>
      <c r="R675" s="577"/>
      <c r="AH675" s="577"/>
      <c r="AW675" s="577"/>
    </row>
    <row r="676" spans="9:49" ht="13">
      <c r="I676" s="555"/>
      <c r="M676" s="555"/>
      <c r="Q676" s="555"/>
      <c r="R676" s="577"/>
      <c r="AH676" s="577"/>
      <c r="AW676" s="577"/>
    </row>
    <row r="677" spans="9:49" ht="13">
      <c r="I677" s="555"/>
      <c r="M677" s="555"/>
      <c r="Q677" s="555"/>
      <c r="R677" s="577"/>
      <c r="AH677" s="577"/>
      <c r="AW677" s="577"/>
    </row>
    <row r="678" spans="9:49" ht="13">
      <c r="I678" s="555"/>
      <c r="M678" s="555"/>
      <c r="Q678" s="555"/>
      <c r="R678" s="577"/>
      <c r="AH678" s="577"/>
      <c r="AW678" s="577"/>
    </row>
    <row r="679" spans="9:49" ht="13">
      <c r="I679" s="555"/>
      <c r="M679" s="555"/>
      <c r="Q679" s="555"/>
      <c r="R679" s="577"/>
      <c r="AH679" s="577"/>
      <c r="AW679" s="577"/>
    </row>
    <row r="680" spans="9:49" ht="13">
      <c r="I680" s="555"/>
      <c r="M680" s="555"/>
      <c r="Q680" s="555"/>
      <c r="R680" s="577"/>
      <c r="AH680" s="577"/>
      <c r="AW680" s="577"/>
    </row>
    <row r="681" spans="9:49" ht="13">
      <c r="I681" s="555"/>
      <c r="M681" s="555"/>
      <c r="Q681" s="555"/>
      <c r="R681" s="577"/>
      <c r="AH681" s="577"/>
      <c r="AW681" s="577"/>
    </row>
    <row r="682" spans="9:49" ht="13">
      <c r="I682" s="555"/>
      <c r="M682" s="555"/>
      <c r="Q682" s="555"/>
      <c r="R682" s="577"/>
      <c r="AH682" s="577"/>
      <c r="AW682" s="577"/>
    </row>
    <row r="683" spans="9:49" ht="13">
      <c r="I683" s="555"/>
      <c r="M683" s="555"/>
      <c r="Q683" s="555"/>
      <c r="R683" s="577"/>
      <c r="AH683" s="577"/>
      <c r="AW683" s="577"/>
    </row>
    <row r="684" spans="9:49" ht="13">
      <c r="I684" s="555"/>
      <c r="M684" s="555"/>
      <c r="Q684" s="555"/>
      <c r="R684" s="577"/>
      <c r="AH684" s="577"/>
      <c r="AW684" s="577"/>
    </row>
    <row r="685" spans="9:49" ht="13">
      <c r="I685" s="555"/>
      <c r="M685" s="555"/>
      <c r="Q685" s="555"/>
      <c r="R685" s="577"/>
      <c r="AH685" s="577"/>
      <c r="AW685" s="577"/>
    </row>
    <row r="686" spans="9:49" ht="13">
      <c r="I686" s="555"/>
      <c r="M686" s="555"/>
      <c r="Q686" s="555"/>
      <c r="R686" s="577"/>
      <c r="AH686" s="577"/>
      <c r="AW686" s="577"/>
    </row>
    <row r="687" spans="9:49" ht="13">
      <c r="I687" s="555"/>
      <c r="M687" s="555"/>
      <c r="Q687" s="555"/>
      <c r="R687" s="577"/>
      <c r="AH687" s="577"/>
      <c r="AW687" s="577"/>
    </row>
    <row r="688" spans="9:49" ht="13">
      <c r="I688" s="555"/>
      <c r="M688" s="555"/>
      <c r="Q688" s="555"/>
      <c r="R688" s="577"/>
      <c r="AH688" s="577"/>
      <c r="AW688" s="577"/>
    </row>
    <row r="689" spans="9:49" ht="13">
      <c r="I689" s="555"/>
      <c r="M689" s="555"/>
      <c r="Q689" s="555"/>
      <c r="R689" s="577"/>
      <c r="AH689" s="577"/>
      <c r="AW689" s="577"/>
    </row>
    <row r="690" spans="9:49" ht="13">
      <c r="I690" s="555"/>
      <c r="M690" s="555"/>
      <c r="Q690" s="555"/>
      <c r="R690" s="577"/>
      <c r="AH690" s="577"/>
      <c r="AW690" s="577"/>
    </row>
    <row r="691" spans="9:49" ht="13">
      <c r="I691" s="555"/>
      <c r="M691" s="555"/>
      <c r="Q691" s="555"/>
      <c r="R691" s="577"/>
      <c r="AH691" s="577"/>
      <c r="AW691" s="577"/>
    </row>
    <row r="692" spans="9:49" ht="13">
      <c r="I692" s="555"/>
      <c r="M692" s="555"/>
      <c r="Q692" s="555"/>
      <c r="R692" s="577"/>
      <c r="AH692" s="577"/>
      <c r="AW692" s="577"/>
    </row>
    <row r="693" spans="9:49" ht="13">
      <c r="I693" s="555"/>
      <c r="M693" s="555"/>
      <c r="Q693" s="555"/>
      <c r="R693" s="577"/>
      <c r="AH693" s="577"/>
      <c r="AW693" s="577"/>
    </row>
    <row r="694" spans="9:49" ht="13">
      <c r="I694" s="555"/>
      <c r="M694" s="555"/>
      <c r="Q694" s="555"/>
      <c r="R694" s="577"/>
      <c r="AH694" s="577"/>
      <c r="AW694" s="577"/>
    </row>
    <row r="695" spans="9:49" ht="13">
      <c r="I695" s="555"/>
      <c r="M695" s="555"/>
      <c r="Q695" s="555"/>
      <c r="R695" s="577"/>
      <c r="AH695" s="577"/>
      <c r="AW695" s="577"/>
    </row>
    <row r="696" spans="9:49" ht="13">
      <c r="I696" s="555"/>
      <c r="M696" s="555"/>
      <c r="Q696" s="555"/>
      <c r="R696" s="577"/>
      <c r="AH696" s="577"/>
      <c r="AW696" s="577"/>
    </row>
    <row r="697" spans="9:49" ht="13">
      <c r="I697" s="555"/>
      <c r="M697" s="555"/>
      <c r="Q697" s="555"/>
      <c r="R697" s="577"/>
      <c r="AH697" s="577"/>
      <c r="AW697" s="577"/>
    </row>
    <row r="698" spans="9:49" ht="13">
      <c r="I698" s="555"/>
      <c r="M698" s="555"/>
      <c r="Q698" s="555"/>
      <c r="R698" s="577"/>
      <c r="AH698" s="577"/>
      <c r="AW698" s="577"/>
    </row>
    <row r="699" spans="9:49" ht="13">
      <c r="I699" s="555"/>
      <c r="M699" s="555"/>
      <c r="Q699" s="555"/>
      <c r="R699" s="577"/>
      <c r="AH699" s="577"/>
      <c r="AW699" s="577"/>
    </row>
    <row r="700" spans="9:49" ht="13">
      <c r="I700" s="555"/>
      <c r="M700" s="555"/>
      <c r="Q700" s="555"/>
      <c r="R700" s="577"/>
      <c r="AH700" s="577"/>
      <c r="AW700" s="577"/>
    </row>
    <row r="701" spans="9:49" ht="13">
      <c r="I701" s="555"/>
      <c r="M701" s="555"/>
      <c r="Q701" s="555"/>
      <c r="R701" s="577"/>
      <c r="AH701" s="577"/>
      <c r="AW701" s="577"/>
    </row>
    <row r="702" spans="9:49" ht="13">
      <c r="I702" s="555"/>
      <c r="M702" s="555"/>
      <c r="Q702" s="555"/>
      <c r="R702" s="577"/>
      <c r="AH702" s="577"/>
      <c r="AW702" s="577"/>
    </row>
    <row r="703" spans="9:49" ht="13">
      <c r="I703" s="555"/>
      <c r="M703" s="555"/>
      <c r="Q703" s="555"/>
      <c r="R703" s="577"/>
      <c r="AH703" s="577"/>
      <c r="AW703" s="577"/>
    </row>
    <row r="704" spans="9:49" ht="13">
      <c r="I704" s="555"/>
      <c r="M704" s="555"/>
      <c r="Q704" s="555"/>
      <c r="R704" s="577"/>
      <c r="AH704" s="577"/>
      <c r="AW704" s="577"/>
    </row>
    <row r="705" spans="9:49" ht="13">
      <c r="I705" s="555"/>
      <c r="M705" s="555"/>
      <c r="Q705" s="555"/>
      <c r="R705" s="577"/>
      <c r="AH705" s="577"/>
      <c r="AW705" s="577"/>
    </row>
    <row r="706" spans="9:49" ht="13">
      <c r="I706" s="555"/>
      <c r="M706" s="555"/>
      <c r="Q706" s="555"/>
      <c r="R706" s="577"/>
      <c r="AH706" s="577"/>
      <c r="AW706" s="577"/>
    </row>
    <row r="707" spans="9:49" ht="13">
      <c r="I707" s="555"/>
      <c r="M707" s="555"/>
      <c r="Q707" s="555"/>
      <c r="R707" s="577"/>
      <c r="AH707" s="577"/>
      <c r="AW707" s="577"/>
    </row>
    <row r="708" spans="9:49" ht="13">
      <c r="I708" s="555"/>
      <c r="M708" s="555"/>
      <c r="Q708" s="555"/>
      <c r="R708" s="577"/>
      <c r="AH708" s="577"/>
      <c r="AW708" s="577"/>
    </row>
    <row r="709" spans="9:49" ht="13">
      <c r="I709" s="555"/>
      <c r="M709" s="555"/>
      <c r="Q709" s="555"/>
      <c r="R709" s="577"/>
      <c r="AH709" s="577"/>
      <c r="AW709" s="577"/>
    </row>
    <row r="710" spans="9:49" ht="13">
      <c r="I710" s="555"/>
      <c r="M710" s="555"/>
      <c r="Q710" s="555"/>
      <c r="R710" s="577"/>
      <c r="AH710" s="577"/>
      <c r="AW710" s="577"/>
    </row>
    <row r="711" spans="9:49" ht="13">
      <c r="I711" s="555"/>
      <c r="M711" s="555"/>
      <c r="Q711" s="555"/>
      <c r="R711" s="577"/>
      <c r="AH711" s="577"/>
      <c r="AW711" s="577"/>
    </row>
    <row r="712" spans="9:49" ht="13">
      <c r="I712" s="555"/>
      <c r="M712" s="555"/>
      <c r="Q712" s="555"/>
      <c r="R712" s="577"/>
      <c r="AH712" s="577"/>
      <c r="AW712" s="577"/>
    </row>
    <row r="713" spans="9:49" ht="13">
      <c r="I713" s="555"/>
      <c r="M713" s="555"/>
      <c r="Q713" s="555"/>
      <c r="R713" s="577"/>
      <c r="AH713" s="577"/>
      <c r="AW713" s="577"/>
    </row>
    <row r="714" spans="9:49" ht="13">
      <c r="I714" s="555"/>
      <c r="M714" s="555"/>
      <c r="Q714" s="555"/>
      <c r="R714" s="577"/>
      <c r="AH714" s="577"/>
      <c r="AW714" s="577"/>
    </row>
    <row r="715" spans="9:49" ht="13">
      <c r="I715" s="555"/>
      <c r="M715" s="555"/>
      <c r="Q715" s="555"/>
      <c r="R715" s="577"/>
      <c r="AH715" s="577"/>
      <c r="AW715" s="577"/>
    </row>
    <row r="716" spans="9:49" ht="13">
      <c r="I716" s="555"/>
      <c r="M716" s="555"/>
      <c r="Q716" s="555"/>
      <c r="R716" s="577"/>
      <c r="AH716" s="577"/>
      <c r="AW716" s="577"/>
    </row>
    <row r="717" spans="9:49" ht="13">
      <c r="I717" s="555"/>
      <c r="M717" s="555"/>
      <c r="Q717" s="555"/>
      <c r="R717" s="577"/>
      <c r="AH717" s="577"/>
      <c r="AW717" s="577"/>
    </row>
    <row r="718" spans="9:49" ht="13">
      <c r="I718" s="555"/>
      <c r="M718" s="555"/>
      <c r="Q718" s="555"/>
      <c r="R718" s="577"/>
      <c r="AH718" s="577"/>
      <c r="AW718" s="577"/>
    </row>
    <row r="719" spans="9:49" ht="13">
      <c r="I719" s="555"/>
      <c r="M719" s="555"/>
      <c r="Q719" s="555"/>
      <c r="R719" s="577"/>
      <c r="AH719" s="577"/>
      <c r="AW719" s="577"/>
    </row>
    <row r="720" spans="9:49" ht="13">
      <c r="I720" s="555"/>
      <c r="M720" s="555"/>
      <c r="Q720" s="555"/>
      <c r="R720" s="577"/>
      <c r="AH720" s="577"/>
      <c r="AW720" s="577"/>
    </row>
    <row r="721" spans="9:49" ht="13">
      <c r="I721" s="555"/>
      <c r="M721" s="555"/>
      <c r="Q721" s="555"/>
      <c r="R721" s="577"/>
      <c r="AH721" s="577"/>
      <c r="AW721" s="577"/>
    </row>
    <row r="722" spans="9:49" ht="13">
      <c r="I722" s="555"/>
      <c r="M722" s="555"/>
      <c r="Q722" s="555"/>
      <c r="R722" s="577"/>
      <c r="AH722" s="577"/>
      <c r="AW722" s="577"/>
    </row>
    <row r="723" spans="9:49" ht="13">
      <c r="I723" s="555"/>
      <c r="M723" s="555"/>
      <c r="Q723" s="555"/>
      <c r="R723" s="577"/>
      <c r="AH723" s="577"/>
      <c r="AW723" s="577"/>
    </row>
    <row r="724" spans="9:49" ht="13">
      <c r="I724" s="555"/>
      <c r="M724" s="555"/>
      <c r="Q724" s="555"/>
      <c r="R724" s="577"/>
      <c r="AH724" s="577"/>
      <c r="AW724" s="577"/>
    </row>
    <row r="725" spans="9:49" ht="13">
      <c r="I725" s="555"/>
      <c r="M725" s="555"/>
      <c r="Q725" s="555"/>
      <c r="R725" s="577"/>
      <c r="AH725" s="577"/>
      <c r="AW725" s="577"/>
    </row>
    <row r="726" spans="9:49" ht="13">
      <c r="I726" s="555"/>
      <c r="M726" s="555"/>
      <c r="Q726" s="555"/>
      <c r="R726" s="577"/>
      <c r="AH726" s="577"/>
      <c r="AW726" s="577"/>
    </row>
    <row r="727" spans="9:49" ht="13">
      <c r="I727" s="555"/>
      <c r="M727" s="555"/>
      <c r="Q727" s="555"/>
      <c r="R727" s="577"/>
      <c r="AH727" s="577"/>
      <c r="AW727" s="577"/>
    </row>
    <row r="728" spans="9:49" ht="13">
      <c r="I728" s="555"/>
      <c r="M728" s="555"/>
      <c r="Q728" s="555"/>
      <c r="R728" s="577"/>
      <c r="AH728" s="577"/>
      <c r="AW728" s="577"/>
    </row>
    <row r="729" spans="9:49" ht="13">
      <c r="I729" s="555"/>
      <c r="M729" s="555"/>
      <c r="Q729" s="555"/>
      <c r="R729" s="577"/>
      <c r="AH729" s="577"/>
      <c r="AW729" s="577"/>
    </row>
    <row r="730" spans="9:49" ht="13">
      <c r="I730" s="555"/>
      <c r="M730" s="555"/>
      <c r="Q730" s="555"/>
      <c r="R730" s="577"/>
      <c r="AH730" s="577"/>
      <c r="AW730" s="577"/>
    </row>
    <row r="731" spans="9:49" ht="13">
      <c r="I731" s="555"/>
      <c r="M731" s="555"/>
      <c r="Q731" s="555"/>
      <c r="R731" s="577"/>
      <c r="AH731" s="577"/>
      <c r="AW731" s="577"/>
    </row>
    <row r="732" spans="9:49" ht="13">
      <c r="I732" s="555"/>
      <c r="M732" s="555"/>
      <c r="Q732" s="555"/>
      <c r="R732" s="577"/>
      <c r="AH732" s="577"/>
      <c r="AW732" s="577"/>
    </row>
    <row r="733" spans="9:49" ht="13">
      <c r="I733" s="555"/>
      <c r="M733" s="555"/>
      <c r="Q733" s="555"/>
      <c r="R733" s="577"/>
      <c r="AH733" s="577"/>
      <c r="AW733" s="577"/>
    </row>
    <row r="734" spans="9:49" ht="13">
      <c r="I734" s="555"/>
      <c r="M734" s="555"/>
      <c r="Q734" s="555"/>
      <c r="R734" s="577"/>
      <c r="AH734" s="577"/>
      <c r="AW734" s="577"/>
    </row>
    <row r="735" spans="9:49" ht="13">
      <c r="I735" s="555"/>
      <c r="M735" s="555"/>
      <c r="Q735" s="555"/>
      <c r="R735" s="577"/>
      <c r="AH735" s="577"/>
      <c r="AW735" s="577"/>
    </row>
    <row r="736" spans="9:49" ht="13">
      <c r="I736" s="555"/>
      <c r="M736" s="555"/>
      <c r="Q736" s="555"/>
      <c r="R736" s="577"/>
      <c r="AH736" s="577"/>
      <c r="AW736" s="577"/>
    </row>
    <row r="737" spans="9:49" ht="13">
      <c r="I737" s="555"/>
      <c r="M737" s="555"/>
      <c r="Q737" s="555"/>
      <c r="R737" s="577"/>
      <c r="AH737" s="577"/>
      <c r="AW737" s="577"/>
    </row>
    <row r="738" spans="9:49" ht="13">
      <c r="I738" s="555"/>
      <c r="M738" s="555"/>
      <c r="Q738" s="555"/>
      <c r="R738" s="577"/>
      <c r="AH738" s="577"/>
      <c r="AW738" s="577"/>
    </row>
    <row r="739" spans="9:49" ht="13">
      <c r="I739" s="555"/>
      <c r="M739" s="555"/>
      <c r="Q739" s="555"/>
      <c r="R739" s="577"/>
      <c r="AH739" s="577"/>
      <c r="AW739" s="577"/>
    </row>
    <row r="740" spans="9:49" ht="13">
      <c r="I740" s="555"/>
      <c r="M740" s="555"/>
      <c r="Q740" s="555"/>
      <c r="R740" s="577"/>
      <c r="AH740" s="577"/>
      <c r="AW740" s="577"/>
    </row>
    <row r="741" spans="9:49" ht="13">
      <c r="I741" s="555"/>
      <c r="M741" s="555"/>
      <c r="Q741" s="555"/>
      <c r="R741" s="577"/>
      <c r="AH741" s="577"/>
      <c r="AW741" s="577"/>
    </row>
    <row r="742" spans="9:49" ht="13">
      <c r="I742" s="555"/>
      <c r="M742" s="555"/>
      <c r="Q742" s="555"/>
      <c r="R742" s="577"/>
      <c r="AH742" s="577"/>
      <c r="AW742" s="577"/>
    </row>
    <row r="743" spans="9:49" ht="13">
      <c r="I743" s="555"/>
      <c r="M743" s="555"/>
      <c r="Q743" s="555"/>
      <c r="R743" s="577"/>
      <c r="AH743" s="577"/>
      <c r="AW743" s="577"/>
    </row>
    <row r="744" spans="9:49" ht="13">
      <c r="I744" s="555"/>
      <c r="M744" s="555"/>
      <c r="Q744" s="555"/>
      <c r="R744" s="577"/>
      <c r="AH744" s="577"/>
      <c r="AW744" s="577"/>
    </row>
    <row r="745" spans="9:49" ht="13">
      <c r="I745" s="555"/>
      <c r="M745" s="555"/>
      <c r="Q745" s="555"/>
      <c r="R745" s="577"/>
      <c r="AH745" s="577"/>
      <c r="AW745" s="577"/>
    </row>
    <row r="746" spans="9:49" ht="13">
      <c r="I746" s="555"/>
      <c r="M746" s="555"/>
      <c r="Q746" s="555"/>
      <c r="R746" s="577"/>
      <c r="AH746" s="577"/>
      <c r="AW746" s="577"/>
    </row>
    <row r="747" spans="9:49" ht="13">
      <c r="I747" s="555"/>
      <c r="M747" s="555"/>
      <c r="Q747" s="555"/>
      <c r="R747" s="577"/>
      <c r="AH747" s="577"/>
      <c r="AW747" s="577"/>
    </row>
    <row r="748" spans="9:49" ht="13">
      <c r="I748" s="555"/>
      <c r="M748" s="555"/>
      <c r="Q748" s="555"/>
      <c r="R748" s="577"/>
      <c r="AH748" s="577"/>
      <c r="AW748" s="577"/>
    </row>
    <row r="749" spans="9:49" ht="13">
      <c r="I749" s="555"/>
      <c r="M749" s="555"/>
      <c r="Q749" s="555"/>
      <c r="R749" s="577"/>
      <c r="AH749" s="577"/>
      <c r="AW749" s="577"/>
    </row>
    <row r="750" spans="9:49" ht="13">
      <c r="I750" s="555"/>
      <c r="M750" s="555"/>
      <c r="Q750" s="555"/>
      <c r="R750" s="577"/>
      <c r="AH750" s="577"/>
      <c r="AW750" s="577"/>
    </row>
    <row r="751" spans="9:49" ht="13">
      <c r="I751" s="555"/>
      <c r="M751" s="555"/>
      <c r="Q751" s="555"/>
      <c r="R751" s="577"/>
      <c r="AH751" s="577"/>
      <c r="AW751" s="577"/>
    </row>
    <row r="752" spans="9:49" ht="13">
      <c r="I752" s="555"/>
      <c r="M752" s="555"/>
      <c r="Q752" s="555"/>
      <c r="R752" s="577"/>
      <c r="AH752" s="577"/>
      <c r="AW752" s="577"/>
    </row>
    <row r="753" spans="9:49" ht="13">
      <c r="I753" s="555"/>
      <c r="M753" s="555"/>
      <c r="Q753" s="555"/>
      <c r="R753" s="577"/>
      <c r="AH753" s="577"/>
      <c r="AW753" s="577"/>
    </row>
    <row r="754" spans="9:49" ht="13">
      <c r="I754" s="555"/>
      <c r="M754" s="555"/>
      <c r="Q754" s="555"/>
      <c r="R754" s="577"/>
      <c r="AH754" s="577"/>
      <c r="AW754" s="577"/>
    </row>
    <row r="755" spans="9:49" ht="13">
      <c r="I755" s="555"/>
      <c r="M755" s="555"/>
      <c r="Q755" s="555"/>
      <c r="R755" s="577"/>
      <c r="AH755" s="577"/>
      <c r="AW755" s="577"/>
    </row>
    <row r="756" spans="9:49" ht="13">
      <c r="I756" s="555"/>
      <c r="M756" s="555"/>
      <c r="Q756" s="555"/>
      <c r="R756" s="577"/>
      <c r="AH756" s="577"/>
      <c r="AW756" s="577"/>
    </row>
    <row r="757" spans="9:49" ht="13">
      <c r="I757" s="555"/>
      <c r="M757" s="555"/>
      <c r="Q757" s="555"/>
      <c r="R757" s="577"/>
      <c r="AH757" s="577"/>
      <c r="AW757" s="577"/>
    </row>
    <row r="758" spans="9:49" ht="13">
      <c r="I758" s="555"/>
      <c r="M758" s="555"/>
      <c r="Q758" s="555"/>
      <c r="R758" s="577"/>
      <c r="AH758" s="577"/>
      <c r="AW758" s="577"/>
    </row>
    <row r="759" spans="9:49" ht="13">
      <c r="I759" s="555"/>
      <c r="M759" s="555"/>
      <c r="Q759" s="555"/>
      <c r="R759" s="577"/>
      <c r="AH759" s="577"/>
      <c r="AW759" s="577"/>
    </row>
    <row r="760" spans="9:49" ht="13">
      <c r="I760" s="555"/>
      <c r="M760" s="555"/>
      <c r="Q760" s="555"/>
      <c r="R760" s="577"/>
      <c r="AH760" s="577"/>
      <c r="AW760" s="577"/>
    </row>
    <row r="761" spans="9:49" ht="13">
      <c r="I761" s="555"/>
      <c r="M761" s="555"/>
      <c r="Q761" s="555"/>
      <c r="R761" s="577"/>
      <c r="AH761" s="577"/>
      <c r="AW761" s="577"/>
    </row>
    <row r="762" spans="9:49" ht="13">
      <c r="I762" s="555"/>
      <c r="M762" s="555"/>
      <c r="Q762" s="555"/>
      <c r="R762" s="577"/>
      <c r="AH762" s="577"/>
      <c r="AW762" s="577"/>
    </row>
    <row r="763" spans="9:49" ht="13">
      <c r="I763" s="555"/>
      <c r="M763" s="555"/>
      <c r="Q763" s="555"/>
      <c r="R763" s="577"/>
      <c r="AH763" s="577"/>
      <c r="AW763" s="577"/>
    </row>
    <row r="764" spans="9:49" ht="13">
      <c r="I764" s="555"/>
      <c r="M764" s="555"/>
      <c r="Q764" s="555"/>
      <c r="R764" s="577"/>
      <c r="AH764" s="577"/>
      <c r="AW764" s="577"/>
    </row>
    <row r="765" spans="9:49" ht="13">
      <c r="I765" s="555"/>
      <c r="M765" s="555"/>
      <c r="Q765" s="555"/>
      <c r="R765" s="577"/>
      <c r="AH765" s="577"/>
      <c r="AW765" s="577"/>
    </row>
    <row r="766" spans="9:49" ht="13">
      <c r="I766" s="555"/>
      <c r="M766" s="555"/>
      <c r="Q766" s="555"/>
      <c r="R766" s="577"/>
      <c r="AH766" s="577"/>
      <c r="AW766" s="577"/>
    </row>
    <row r="767" spans="9:49" ht="13">
      <c r="I767" s="555"/>
      <c r="M767" s="555"/>
      <c r="Q767" s="555"/>
      <c r="R767" s="577"/>
      <c r="AH767" s="577"/>
      <c r="AW767" s="577"/>
    </row>
    <row r="768" spans="9:49" ht="13">
      <c r="I768" s="555"/>
      <c r="M768" s="555"/>
      <c r="Q768" s="555"/>
      <c r="R768" s="577"/>
      <c r="AH768" s="577"/>
      <c r="AW768" s="577"/>
    </row>
    <row r="769" spans="9:49" ht="13">
      <c r="I769" s="555"/>
      <c r="M769" s="555"/>
      <c r="Q769" s="555"/>
      <c r="R769" s="577"/>
      <c r="AH769" s="577"/>
      <c r="AW769" s="577"/>
    </row>
    <row r="770" spans="9:49" ht="13">
      <c r="I770" s="555"/>
      <c r="M770" s="555"/>
      <c r="Q770" s="555"/>
      <c r="R770" s="577"/>
      <c r="AH770" s="577"/>
      <c r="AW770" s="577"/>
    </row>
    <row r="771" spans="9:49" ht="13">
      <c r="I771" s="555"/>
      <c r="M771" s="555"/>
      <c r="Q771" s="555"/>
      <c r="R771" s="577"/>
      <c r="AH771" s="577"/>
      <c r="AW771" s="577"/>
    </row>
    <row r="772" spans="9:49" ht="13">
      <c r="I772" s="555"/>
      <c r="M772" s="555"/>
      <c r="Q772" s="555"/>
      <c r="R772" s="577"/>
      <c r="AH772" s="577"/>
      <c r="AW772" s="577"/>
    </row>
    <row r="773" spans="9:49" ht="13">
      <c r="I773" s="555"/>
      <c r="M773" s="555"/>
      <c r="Q773" s="555"/>
      <c r="R773" s="577"/>
      <c r="AH773" s="577"/>
      <c r="AW773" s="577"/>
    </row>
    <row r="774" spans="9:49" ht="13">
      <c r="I774" s="555"/>
      <c r="M774" s="555"/>
      <c r="Q774" s="555"/>
      <c r="R774" s="577"/>
      <c r="AH774" s="577"/>
      <c r="AW774" s="577"/>
    </row>
    <row r="775" spans="9:49" ht="13">
      <c r="I775" s="555"/>
      <c r="M775" s="555"/>
      <c r="Q775" s="555"/>
      <c r="R775" s="577"/>
      <c r="AH775" s="577"/>
      <c r="AW775" s="577"/>
    </row>
    <row r="776" spans="9:49" ht="13">
      <c r="I776" s="555"/>
      <c r="M776" s="555"/>
      <c r="Q776" s="555"/>
      <c r="R776" s="577"/>
      <c r="AH776" s="577"/>
      <c r="AW776" s="577"/>
    </row>
    <row r="777" spans="9:49" ht="13">
      <c r="I777" s="555"/>
      <c r="M777" s="555"/>
      <c r="Q777" s="555"/>
      <c r="R777" s="577"/>
      <c r="AH777" s="577"/>
      <c r="AW777" s="577"/>
    </row>
    <row r="778" spans="9:49" ht="13">
      <c r="I778" s="555"/>
      <c r="M778" s="555"/>
      <c r="Q778" s="555"/>
      <c r="R778" s="577"/>
      <c r="AH778" s="577"/>
      <c r="AW778" s="577"/>
    </row>
    <row r="779" spans="9:49" ht="13">
      <c r="I779" s="555"/>
      <c r="M779" s="555"/>
      <c r="Q779" s="555"/>
      <c r="R779" s="577"/>
      <c r="AH779" s="577"/>
      <c r="AW779" s="577"/>
    </row>
    <row r="780" spans="9:49" ht="13">
      <c r="I780" s="555"/>
      <c r="M780" s="555"/>
      <c r="Q780" s="555"/>
      <c r="R780" s="577"/>
      <c r="AH780" s="577"/>
      <c r="AW780" s="577"/>
    </row>
    <row r="781" spans="9:49" ht="13">
      <c r="I781" s="555"/>
      <c r="M781" s="555"/>
      <c r="Q781" s="555"/>
      <c r="R781" s="577"/>
      <c r="AH781" s="577"/>
      <c r="AW781" s="577"/>
    </row>
    <row r="782" spans="9:49" ht="13">
      <c r="I782" s="555"/>
      <c r="M782" s="555"/>
      <c r="Q782" s="555"/>
      <c r="R782" s="577"/>
      <c r="AH782" s="577"/>
      <c r="AW782" s="577"/>
    </row>
    <row r="783" spans="9:49" ht="13">
      <c r="I783" s="555"/>
      <c r="M783" s="555"/>
      <c r="Q783" s="555"/>
      <c r="R783" s="577"/>
      <c r="AH783" s="577"/>
      <c r="AW783" s="577"/>
    </row>
    <row r="784" spans="9:49" ht="13">
      <c r="I784" s="555"/>
      <c r="M784" s="555"/>
      <c r="Q784" s="555"/>
      <c r="R784" s="577"/>
      <c r="AH784" s="577"/>
      <c r="AW784" s="577"/>
    </row>
    <row r="785" spans="9:49" ht="13">
      <c r="I785" s="555"/>
      <c r="M785" s="555"/>
      <c r="Q785" s="555"/>
      <c r="R785" s="577"/>
      <c r="AH785" s="577"/>
      <c r="AW785" s="577"/>
    </row>
    <row r="786" spans="9:49" ht="13">
      <c r="I786" s="555"/>
      <c r="M786" s="555"/>
      <c r="Q786" s="555"/>
      <c r="R786" s="577"/>
      <c r="AH786" s="577"/>
      <c r="AW786" s="577"/>
    </row>
    <row r="787" spans="9:49" ht="13">
      <c r="I787" s="555"/>
      <c r="M787" s="555"/>
      <c r="Q787" s="555"/>
      <c r="R787" s="577"/>
      <c r="AH787" s="577"/>
      <c r="AW787" s="577"/>
    </row>
    <row r="788" spans="9:49" ht="13">
      <c r="I788" s="555"/>
      <c r="M788" s="555"/>
      <c r="Q788" s="555"/>
      <c r="R788" s="577"/>
      <c r="AH788" s="577"/>
      <c r="AW788" s="577"/>
    </row>
    <row r="789" spans="9:49" ht="13">
      <c r="I789" s="555"/>
      <c r="M789" s="555"/>
      <c r="Q789" s="555"/>
      <c r="R789" s="577"/>
      <c r="AH789" s="577"/>
      <c r="AW789" s="577"/>
    </row>
    <row r="790" spans="9:49" ht="13">
      <c r="I790" s="555"/>
      <c r="M790" s="555"/>
      <c r="Q790" s="555"/>
      <c r="R790" s="577"/>
      <c r="AH790" s="577"/>
      <c r="AW790" s="577"/>
    </row>
    <row r="791" spans="9:49" ht="13">
      <c r="I791" s="555"/>
      <c r="M791" s="555"/>
      <c r="Q791" s="555"/>
      <c r="R791" s="577"/>
      <c r="AH791" s="577"/>
      <c r="AW791" s="577"/>
    </row>
    <row r="792" spans="9:49" ht="13">
      <c r="I792" s="555"/>
      <c r="M792" s="555"/>
      <c r="Q792" s="555"/>
      <c r="R792" s="577"/>
      <c r="AH792" s="577"/>
      <c r="AW792" s="577"/>
    </row>
    <row r="793" spans="9:49" ht="13">
      <c r="I793" s="555"/>
      <c r="M793" s="555"/>
      <c r="Q793" s="555"/>
      <c r="R793" s="577"/>
      <c r="AH793" s="577"/>
      <c r="AW793" s="577"/>
    </row>
    <row r="794" spans="9:49" ht="13">
      <c r="I794" s="555"/>
      <c r="M794" s="555"/>
      <c r="Q794" s="555"/>
      <c r="R794" s="577"/>
      <c r="AH794" s="577"/>
      <c r="AW794" s="577"/>
    </row>
    <row r="795" spans="9:49" ht="13">
      <c r="I795" s="555"/>
      <c r="M795" s="555"/>
      <c r="Q795" s="555"/>
      <c r="R795" s="577"/>
      <c r="AH795" s="577"/>
      <c r="AW795" s="577"/>
    </row>
    <row r="796" spans="9:49" ht="13">
      <c r="I796" s="555"/>
      <c r="M796" s="555"/>
      <c r="Q796" s="555"/>
      <c r="R796" s="577"/>
      <c r="AH796" s="577"/>
      <c r="AW796" s="577"/>
    </row>
    <row r="797" spans="9:49" ht="13">
      <c r="I797" s="555"/>
      <c r="M797" s="555"/>
      <c r="Q797" s="555"/>
      <c r="R797" s="577"/>
      <c r="AH797" s="577"/>
      <c r="AW797" s="577"/>
    </row>
    <row r="798" spans="9:49" ht="13">
      <c r="I798" s="555"/>
      <c r="M798" s="555"/>
      <c r="Q798" s="555"/>
      <c r="R798" s="577"/>
      <c r="AH798" s="577"/>
      <c r="AW798" s="577"/>
    </row>
    <row r="799" spans="9:49" ht="13">
      <c r="I799" s="555"/>
      <c r="M799" s="555"/>
      <c r="Q799" s="555"/>
      <c r="R799" s="577"/>
      <c r="AH799" s="577"/>
      <c r="AW799" s="577"/>
    </row>
    <row r="800" spans="9:49" ht="13">
      <c r="I800" s="555"/>
      <c r="M800" s="555"/>
      <c r="Q800" s="555"/>
      <c r="R800" s="577"/>
      <c r="AH800" s="577"/>
      <c r="AW800" s="577"/>
    </row>
    <row r="801" spans="9:49" ht="13">
      <c r="I801" s="555"/>
      <c r="M801" s="555"/>
      <c r="Q801" s="555"/>
      <c r="R801" s="577"/>
      <c r="AH801" s="577"/>
      <c r="AW801" s="577"/>
    </row>
    <row r="802" spans="9:49" ht="13">
      <c r="I802" s="555"/>
      <c r="M802" s="555"/>
      <c r="Q802" s="555"/>
      <c r="R802" s="577"/>
      <c r="AH802" s="577"/>
      <c r="AW802" s="577"/>
    </row>
    <row r="803" spans="9:49" ht="13">
      <c r="I803" s="555"/>
      <c r="M803" s="555"/>
      <c r="Q803" s="555"/>
      <c r="R803" s="577"/>
      <c r="AH803" s="577"/>
      <c r="AW803" s="577"/>
    </row>
    <row r="804" spans="9:49" ht="13">
      <c r="I804" s="555"/>
      <c r="M804" s="555"/>
      <c r="Q804" s="555"/>
      <c r="R804" s="577"/>
      <c r="AH804" s="577"/>
      <c r="AW804" s="577"/>
    </row>
    <row r="805" spans="9:49" ht="13">
      <c r="I805" s="555"/>
      <c r="M805" s="555"/>
      <c r="Q805" s="555"/>
      <c r="R805" s="577"/>
      <c r="AH805" s="577"/>
      <c r="AW805" s="577"/>
    </row>
    <row r="806" spans="9:49" ht="13">
      <c r="I806" s="555"/>
      <c r="M806" s="555"/>
      <c r="Q806" s="555"/>
      <c r="R806" s="577"/>
      <c r="AH806" s="577"/>
      <c r="AW806" s="577"/>
    </row>
    <row r="807" spans="9:49" ht="13">
      <c r="I807" s="555"/>
      <c r="M807" s="555"/>
      <c r="Q807" s="555"/>
      <c r="R807" s="577"/>
      <c r="AH807" s="577"/>
      <c r="AW807" s="577"/>
    </row>
    <row r="808" spans="9:49" ht="13">
      <c r="I808" s="555"/>
      <c r="M808" s="555"/>
      <c r="Q808" s="555"/>
      <c r="R808" s="577"/>
      <c r="AH808" s="577"/>
      <c r="AW808" s="577"/>
    </row>
    <row r="809" spans="9:49" ht="13">
      <c r="I809" s="555"/>
      <c r="M809" s="555"/>
      <c r="Q809" s="555"/>
      <c r="R809" s="577"/>
      <c r="AH809" s="577"/>
      <c r="AW809" s="577"/>
    </row>
    <row r="810" spans="9:49" ht="13">
      <c r="I810" s="555"/>
      <c r="M810" s="555"/>
      <c r="Q810" s="555"/>
      <c r="R810" s="577"/>
      <c r="AH810" s="577"/>
      <c r="AW810" s="577"/>
    </row>
    <row r="811" spans="9:49" ht="13">
      <c r="I811" s="555"/>
      <c r="M811" s="555"/>
      <c r="Q811" s="555"/>
      <c r="R811" s="577"/>
      <c r="AH811" s="577"/>
      <c r="AW811" s="577"/>
    </row>
    <row r="812" spans="9:49" ht="13">
      <c r="I812" s="555"/>
      <c r="M812" s="555"/>
      <c r="Q812" s="555"/>
      <c r="R812" s="577"/>
      <c r="AH812" s="577"/>
      <c r="AW812" s="577"/>
    </row>
    <row r="813" spans="9:49" ht="13">
      <c r="I813" s="555"/>
      <c r="M813" s="555"/>
      <c r="Q813" s="555"/>
      <c r="R813" s="577"/>
      <c r="AH813" s="577"/>
      <c r="AW813" s="577"/>
    </row>
    <row r="814" spans="9:49" ht="13">
      <c r="I814" s="555"/>
      <c r="M814" s="555"/>
      <c r="Q814" s="555"/>
      <c r="R814" s="577"/>
      <c r="AH814" s="577"/>
      <c r="AW814" s="577"/>
    </row>
    <row r="815" spans="9:49" ht="13">
      <c r="I815" s="555"/>
      <c r="M815" s="555"/>
      <c r="Q815" s="555"/>
      <c r="R815" s="577"/>
      <c r="AH815" s="577"/>
      <c r="AW815" s="577"/>
    </row>
    <row r="816" spans="9:49" ht="13">
      <c r="I816" s="555"/>
      <c r="M816" s="555"/>
      <c r="Q816" s="555"/>
      <c r="R816" s="577"/>
      <c r="AH816" s="577"/>
      <c r="AW816" s="577"/>
    </row>
    <row r="817" spans="9:49" ht="13">
      <c r="I817" s="555"/>
      <c r="M817" s="555"/>
      <c r="Q817" s="555"/>
      <c r="R817" s="577"/>
      <c r="AH817" s="577"/>
      <c r="AW817" s="577"/>
    </row>
    <row r="818" spans="9:49" ht="13">
      <c r="I818" s="555"/>
      <c r="M818" s="555"/>
      <c r="Q818" s="555"/>
      <c r="R818" s="577"/>
      <c r="AH818" s="577"/>
      <c r="AW818" s="577"/>
    </row>
    <row r="819" spans="9:49" ht="13">
      <c r="I819" s="555"/>
      <c r="M819" s="555"/>
      <c r="Q819" s="555"/>
      <c r="R819" s="577"/>
      <c r="AH819" s="577"/>
      <c r="AW819" s="577"/>
    </row>
    <row r="820" spans="9:49" ht="13">
      <c r="I820" s="555"/>
      <c r="M820" s="555"/>
      <c r="Q820" s="555"/>
      <c r="R820" s="577"/>
      <c r="AH820" s="577"/>
      <c r="AW820" s="577"/>
    </row>
    <row r="821" spans="9:49" ht="13">
      <c r="I821" s="555"/>
      <c r="M821" s="555"/>
      <c r="Q821" s="555"/>
      <c r="R821" s="577"/>
      <c r="AH821" s="577"/>
      <c r="AW821" s="577"/>
    </row>
    <row r="822" spans="9:49" ht="13">
      <c r="I822" s="555"/>
      <c r="M822" s="555"/>
      <c r="Q822" s="555"/>
      <c r="R822" s="577"/>
      <c r="AH822" s="577"/>
      <c r="AW822" s="577"/>
    </row>
    <row r="823" spans="9:49" ht="13">
      <c r="I823" s="555"/>
      <c r="M823" s="555"/>
      <c r="Q823" s="555"/>
      <c r="R823" s="577"/>
      <c r="AH823" s="577"/>
      <c r="AW823" s="577"/>
    </row>
    <row r="824" spans="9:49" ht="13">
      <c r="I824" s="555"/>
      <c r="M824" s="555"/>
      <c r="Q824" s="555"/>
      <c r="R824" s="577"/>
      <c r="AH824" s="577"/>
      <c r="AW824" s="577"/>
    </row>
    <row r="825" spans="9:49" ht="13">
      <c r="I825" s="555"/>
      <c r="M825" s="555"/>
      <c r="Q825" s="555"/>
      <c r="R825" s="577"/>
      <c r="AH825" s="577"/>
      <c r="AW825" s="577"/>
    </row>
    <row r="826" spans="9:49" ht="13">
      <c r="I826" s="555"/>
      <c r="M826" s="555"/>
      <c r="Q826" s="555"/>
      <c r="R826" s="577"/>
      <c r="AH826" s="577"/>
      <c r="AW826" s="577"/>
    </row>
    <row r="827" spans="9:49" ht="13">
      <c r="I827" s="555"/>
      <c r="M827" s="555"/>
      <c r="Q827" s="555"/>
      <c r="R827" s="577"/>
      <c r="AH827" s="577"/>
      <c r="AW827" s="577"/>
    </row>
    <row r="828" spans="9:49" ht="13">
      <c r="I828" s="555"/>
      <c r="M828" s="555"/>
      <c r="Q828" s="555"/>
      <c r="R828" s="577"/>
      <c r="AH828" s="577"/>
      <c r="AW828" s="577"/>
    </row>
    <row r="829" spans="9:49" ht="13">
      <c r="I829" s="555"/>
      <c r="M829" s="555"/>
      <c r="Q829" s="555"/>
      <c r="R829" s="577"/>
      <c r="AH829" s="577"/>
      <c r="AW829" s="577"/>
    </row>
    <row r="830" spans="9:49" ht="13">
      <c r="I830" s="555"/>
      <c r="M830" s="555"/>
      <c r="Q830" s="555"/>
      <c r="R830" s="577"/>
      <c r="AH830" s="577"/>
      <c r="AW830" s="577"/>
    </row>
    <row r="831" spans="9:49" ht="13">
      <c r="I831" s="555"/>
      <c r="M831" s="555"/>
      <c r="Q831" s="555"/>
      <c r="R831" s="577"/>
      <c r="AH831" s="577"/>
      <c r="AW831" s="577"/>
    </row>
    <row r="832" spans="9:49" ht="13">
      <c r="I832" s="555"/>
      <c r="M832" s="555"/>
      <c r="Q832" s="555"/>
      <c r="R832" s="577"/>
      <c r="AH832" s="577"/>
      <c r="AW832" s="577"/>
    </row>
    <row r="833" spans="9:49" ht="13">
      <c r="I833" s="555"/>
      <c r="M833" s="555"/>
      <c r="Q833" s="555"/>
      <c r="R833" s="577"/>
      <c r="AH833" s="577"/>
      <c r="AW833" s="577"/>
    </row>
    <row r="834" spans="9:49" ht="13">
      <c r="I834" s="555"/>
      <c r="M834" s="555"/>
      <c r="Q834" s="555"/>
      <c r="R834" s="577"/>
      <c r="AH834" s="577"/>
      <c r="AW834" s="577"/>
    </row>
    <row r="835" spans="9:49" ht="13">
      <c r="I835" s="555"/>
      <c r="M835" s="555"/>
      <c r="Q835" s="555"/>
      <c r="R835" s="577"/>
      <c r="AH835" s="577"/>
      <c r="AW835" s="577"/>
    </row>
    <row r="836" spans="9:49" ht="13">
      <c r="I836" s="555"/>
      <c r="M836" s="555"/>
      <c r="Q836" s="555"/>
      <c r="R836" s="577"/>
      <c r="AH836" s="577"/>
      <c r="AW836" s="577"/>
    </row>
    <row r="837" spans="9:49" ht="13">
      <c r="I837" s="555"/>
      <c r="M837" s="555"/>
      <c r="Q837" s="555"/>
      <c r="R837" s="577"/>
      <c r="AH837" s="577"/>
      <c r="AW837" s="577"/>
    </row>
    <row r="838" spans="9:49" ht="13">
      <c r="I838" s="555"/>
      <c r="M838" s="555"/>
      <c r="Q838" s="555"/>
      <c r="R838" s="577"/>
      <c r="AH838" s="577"/>
      <c r="AW838" s="577"/>
    </row>
    <row r="839" spans="9:49" ht="13">
      <c r="I839" s="555"/>
      <c r="M839" s="555"/>
      <c r="Q839" s="555"/>
      <c r="R839" s="577"/>
      <c r="AH839" s="577"/>
      <c r="AW839" s="577"/>
    </row>
    <row r="840" spans="9:49" ht="13">
      <c r="I840" s="555"/>
      <c r="M840" s="555"/>
      <c r="Q840" s="555"/>
      <c r="R840" s="577"/>
      <c r="AH840" s="577"/>
      <c r="AW840" s="577"/>
    </row>
    <row r="841" spans="9:49" ht="13">
      <c r="I841" s="555"/>
      <c r="M841" s="555"/>
      <c r="Q841" s="555"/>
      <c r="R841" s="577"/>
      <c r="AH841" s="577"/>
      <c r="AW841" s="577"/>
    </row>
    <row r="842" spans="9:49" ht="13">
      <c r="I842" s="555"/>
      <c r="M842" s="555"/>
      <c r="Q842" s="555"/>
      <c r="R842" s="577"/>
      <c r="AH842" s="577"/>
      <c r="AW842" s="577"/>
    </row>
    <row r="843" spans="9:49" ht="13">
      <c r="I843" s="555"/>
      <c r="M843" s="555"/>
      <c r="Q843" s="555"/>
      <c r="R843" s="577"/>
      <c r="AH843" s="577"/>
      <c r="AW843" s="577"/>
    </row>
    <row r="844" spans="9:49" ht="13">
      <c r="I844" s="555"/>
      <c r="M844" s="555"/>
      <c r="Q844" s="555"/>
      <c r="R844" s="577"/>
      <c r="AH844" s="577"/>
      <c r="AW844" s="577"/>
    </row>
    <row r="845" spans="9:49" ht="13">
      <c r="I845" s="555"/>
      <c r="M845" s="555"/>
      <c r="Q845" s="555"/>
      <c r="R845" s="577"/>
      <c r="AH845" s="577"/>
      <c r="AW845" s="577"/>
    </row>
    <row r="846" spans="9:49" ht="13">
      <c r="I846" s="555"/>
      <c r="M846" s="555"/>
      <c r="Q846" s="555"/>
      <c r="R846" s="577"/>
      <c r="AH846" s="577"/>
      <c r="AW846" s="577"/>
    </row>
    <row r="847" spans="9:49" ht="13">
      <c r="I847" s="555"/>
      <c r="M847" s="555"/>
      <c r="Q847" s="555"/>
      <c r="R847" s="577"/>
      <c r="AH847" s="577"/>
      <c r="AW847" s="577"/>
    </row>
    <row r="848" spans="9:49" ht="13">
      <c r="I848" s="555"/>
      <c r="M848" s="555"/>
      <c r="Q848" s="555"/>
      <c r="R848" s="577"/>
      <c r="AH848" s="577"/>
      <c r="AW848" s="577"/>
    </row>
    <row r="849" spans="9:49" ht="13">
      <c r="I849" s="555"/>
      <c r="M849" s="555"/>
      <c r="Q849" s="555"/>
      <c r="R849" s="577"/>
      <c r="AH849" s="577"/>
      <c r="AW849" s="577"/>
    </row>
    <row r="850" spans="9:49" ht="13">
      <c r="I850" s="555"/>
      <c r="M850" s="555"/>
      <c r="Q850" s="555"/>
      <c r="R850" s="577"/>
      <c r="AH850" s="577"/>
      <c r="AW850" s="577"/>
    </row>
    <row r="851" spans="9:49" ht="13">
      <c r="I851" s="555"/>
      <c r="M851" s="555"/>
      <c r="Q851" s="555"/>
      <c r="R851" s="577"/>
      <c r="AH851" s="577"/>
      <c r="AW851" s="577"/>
    </row>
    <row r="852" spans="9:49" ht="13">
      <c r="I852" s="555"/>
      <c r="M852" s="555"/>
      <c r="Q852" s="555"/>
      <c r="R852" s="577"/>
      <c r="AH852" s="577"/>
      <c r="AW852" s="577"/>
    </row>
    <row r="853" spans="9:49" ht="13">
      <c r="I853" s="555"/>
      <c r="M853" s="555"/>
      <c r="Q853" s="555"/>
      <c r="R853" s="577"/>
      <c r="AH853" s="577"/>
      <c r="AW853" s="577"/>
    </row>
    <row r="854" spans="9:49" ht="13">
      <c r="I854" s="555"/>
      <c r="M854" s="555"/>
      <c r="Q854" s="555"/>
      <c r="R854" s="577"/>
      <c r="AH854" s="577"/>
      <c r="AW854" s="577"/>
    </row>
    <row r="855" spans="9:49" ht="13">
      <c r="I855" s="555"/>
      <c r="M855" s="555"/>
      <c r="Q855" s="555"/>
      <c r="R855" s="577"/>
      <c r="AH855" s="577"/>
      <c r="AW855" s="577"/>
    </row>
    <row r="856" spans="9:49" ht="13">
      <c r="I856" s="555"/>
      <c r="M856" s="555"/>
      <c r="Q856" s="555"/>
      <c r="R856" s="577"/>
      <c r="AH856" s="577"/>
      <c r="AW856" s="577"/>
    </row>
    <row r="857" spans="9:49" ht="13">
      <c r="I857" s="555"/>
      <c r="M857" s="555"/>
      <c r="Q857" s="555"/>
      <c r="R857" s="577"/>
      <c r="AH857" s="577"/>
      <c r="AW857" s="577"/>
    </row>
    <row r="858" spans="9:49" ht="13">
      <c r="I858" s="555"/>
      <c r="M858" s="555"/>
      <c r="Q858" s="555"/>
      <c r="R858" s="577"/>
      <c r="AH858" s="577"/>
      <c r="AW858" s="577"/>
    </row>
    <row r="859" spans="9:49" ht="13">
      <c r="I859" s="555"/>
      <c r="M859" s="555"/>
      <c r="Q859" s="555"/>
      <c r="R859" s="577"/>
      <c r="AH859" s="577"/>
      <c r="AW859" s="577"/>
    </row>
    <row r="860" spans="9:49" ht="13">
      <c r="I860" s="555"/>
      <c r="M860" s="555"/>
      <c r="Q860" s="555"/>
      <c r="R860" s="577"/>
      <c r="AH860" s="577"/>
      <c r="AW860" s="577"/>
    </row>
    <row r="861" spans="9:49" ht="13">
      <c r="I861" s="555"/>
      <c r="M861" s="555"/>
      <c r="Q861" s="555"/>
      <c r="R861" s="577"/>
      <c r="AH861" s="577"/>
      <c r="AW861" s="577"/>
    </row>
    <row r="862" spans="9:49" ht="13">
      <c r="I862" s="555"/>
      <c r="M862" s="555"/>
      <c r="Q862" s="555"/>
      <c r="R862" s="577"/>
      <c r="AH862" s="577"/>
      <c r="AW862" s="577"/>
    </row>
    <row r="863" spans="9:49" ht="13">
      <c r="I863" s="555"/>
      <c r="M863" s="555"/>
      <c r="Q863" s="555"/>
      <c r="R863" s="577"/>
      <c r="AH863" s="577"/>
      <c r="AW863" s="577"/>
    </row>
    <row r="864" spans="9:49" ht="13">
      <c r="I864" s="555"/>
      <c r="M864" s="555"/>
      <c r="Q864" s="555"/>
      <c r="R864" s="577"/>
      <c r="AH864" s="577"/>
      <c r="AW864" s="577"/>
    </row>
    <row r="865" spans="9:49" ht="13">
      <c r="I865" s="555"/>
      <c r="M865" s="555"/>
      <c r="Q865" s="555"/>
      <c r="R865" s="577"/>
      <c r="AH865" s="577"/>
      <c r="AW865" s="577"/>
    </row>
    <row r="866" spans="9:49" ht="13">
      <c r="I866" s="555"/>
      <c r="M866" s="555"/>
      <c r="Q866" s="555"/>
      <c r="R866" s="577"/>
      <c r="AH866" s="577"/>
      <c r="AW866" s="577"/>
    </row>
    <row r="867" spans="9:49" ht="13">
      <c r="I867" s="555"/>
      <c r="M867" s="555"/>
      <c r="Q867" s="555"/>
      <c r="R867" s="577"/>
      <c r="AH867" s="577"/>
      <c r="AW867" s="577"/>
    </row>
    <row r="868" spans="9:49" ht="13">
      <c r="I868" s="555"/>
      <c r="M868" s="555"/>
      <c r="Q868" s="555"/>
      <c r="R868" s="577"/>
      <c r="AH868" s="577"/>
      <c r="AW868" s="577"/>
    </row>
    <row r="869" spans="9:49" ht="13">
      <c r="I869" s="555"/>
      <c r="M869" s="555"/>
      <c r="Q869" s="555"/>
      <c r="R869" s="577"/>
      <c r="AH869" s="577"/>
      <c r="AW869" s="577"/>
    </row>
    <row r="870" spans="9:49" ht="13">
      <c r="I870" s="555"/>
      <c r="M870" s="555"/>
      <c r="Q870" s="555"/>
      <c r="R870" s="577"/>
      <c r="AH870" s="577"/>
      <c r="AW870" s="577"/>
    </row>
    <row r="871" spans="9:49" ht="13">
      <c r="I871" s="555"/>
      <c r="M871" s="555"/>
      <c r="Q871" s="555"/>
      <c r="R871" s="577"/>
      <c r="AH871" s="577"/>
      <c r="AW871" s="577"/>
    </row>
    <row r="872" spans="9:49" ht="13">
      <c r="I872" s="555"/>
      <c r="M872" s="555"/>
      <c r="Q872" s="555"/>
      <c r="R872" s="577"/>
      <c r="AH872" s="577"/>
      <c r="AW872" s="577"/>
    </row>
    <row r="873" spans="9:49" ht="13">
      <c r="I873" s="555"/>
      <c r="M873" s="555"/>
      <c r="Q873" s="555"/>
      <c r="R873" s="577"/>
      <c r="AH873" s="577"/>
      <c r="AW873" s="577"/>
    </row>
    <row r="874" spans="9:49" ht="13">
      <c r="I874" s="555"/>
      <c r="M874" s="555"/>
      <c r="Q874" s="555"/>
      <c r="R874" s="577"/>
      <c r="AH874" s="577"/>
      <c r="AW874" s="577"/>
    </row>
    <row r="875" spans="9:49" ht="13">
      <c r="I875" s="555"/>
      <c r="M875" s="555"/>
      <c r="Q875" s="555"/>
      <c r="R875" s="577"/>
      <c r="AH875" s="577"/>
      <c r="AW875" s="577"/>
    </row>
    <row r="876" spans="9:49" ht="13">
      <c r="I876" s="555"/>
      <c r="M876" s="555"/>
      <c r="Q876" s="555"/>
      <c r="R876" s="577"/>
      <c r="AH876" s="577"/>
      <c r="AW876" s="577"/>
    </row>
    <row r="877" spans="9:49" ht="13">
      <c r="I877" s="555"/>
      <c r="M877" s="555"/>
      <c r="Q877" s="555"/>
      <c r="R877" s="577"/>
      <c r="AH877" s="577"/>
      <c r="AW877" s="577"/>
    </row>
    <row r="878" spans="9:49" ht="13">
      <c r="I878" s="555"/>
      <c r="M878" s="555"/>
      <c r="Q878" s="555"/>
      <c r="R878" s="577"/>
      <c r="AH878" s="577"/>
      <c r="AW878" s="577"/>
    </row>
    <row r="879" spans="9:49" ht="13">
      <c r="I879" s="555"/>
      <c r="M879" s="555"/>
      <c r="Q879" s="555"/>
      <c r="R879" s="577"/>
      <c r="AH879" s="577"/>
      <c r="AW879" s="577"/>
    </row>
    <row r="880" spans="9:49" ht="13">
      <c r="I880" s="555"/>
      <c r="M880" s="555"/>
      <c r="Q880" s="555"/>
      <c r="R880" s="577"/>
      <c r="AH880" s="577"/>
      <c r="AW880" s="577"/>
    </row>
    <row r="881" spans="9:49" ht="13">
      <c r="I881" s="555"/>
      <c r="M881" s="555"/>
      <c r="Q881" s="555"/>
      <c r="R881" s="577"/>
      <c r="AH881" s="577"/>
      <c r="AW881" s="577"/>
    </row>
    <row r="882" spans="9:49" ht="13">
      <c r="I882" s="555"/>
      <c r="M882" s="555"/>
      <c r="Q882" s="555"/>
      <c r="R882" s="577"/>
      <c r="AH882" s="577"/>
      <c r="AW882" s="577"/>
    </row>
    <row r="883" spans="9:49" ht="13">
      <c r="I883" s="555"/>
      <c r="M883" s="555"/>
      <c r="Q883" s="555"/>
      <c r="R883" s="577"/>
      <c r="AH883" s="577"/>
      <c r="AW883" s="577"/>
    </row>
    <row r="884" spans="9:49" ht="13">
      <c r="I884" s="555"/>
      <c r="M884" s="555"/>
      <c r="Q884" s="555"/>
      <c r="R884" s="577"/>
      <c r="AH884" s="577"/>
      <c r="AW884" s="577"/>
    </row>
    <row r="885" spans="9:49" ht="13">
      <c r="I885" s="555"/>
      <c r="M885" s="555"/>
      <c r="Q885" s="555"/>
      <c r="R885" s="577"/>
      <c r="AH885" s="577"/>
      <c r="AW885" s="577"/>
    </row>
    <row r="886" spans="9:49" ht="13">
      <c r="I886" s="555"/>
      <c r="M886" s="555"/>
      <c r="Q886" s="555"/>
      <c r="R886" s="577"/>
      <c r="AH886" s="577"/>
      <c r="AW886" s="577"/>
    </row>
    <row r="887" spans="9:49" ht="13">
      <c r="I887" s="555"/>
      <c r="M887" s="555"/>
      <c r="Q887" s="555"/>
      <c r="R887" s="577"/>
      <c r="AH887" s="577"/>
      <c r="AW887" s="577"/>
    </row>
    <row r="888" spans="9:49" ht="13">
      <c r="I888" s="555"/>
      <c r="M888" s="555"/>
      <c r="Q888" s="555"/>
      <c r="R888" s="577"/>
      <c r="AH888" s="577"/>
      <c r="AW888" s="577"/>
    </row>
    <row r="889" spans="9:49" ht="13">
      <c r="I889" s="555"/>
      <c r="M889" s="555"/>
      <c r="Q889" s="555"/>
      <c r="R889" s="577"/>
      <c r="AH889" s="577"/>
      <c r="AW889" s="577"/>
    </row>
    <row r="890" spans="9:49" ht="13">
      <c r="I890" s="555"/>
      <c r="M890" s="555"/>
      <c r="Q890" s="555"/>
      <c r="R890" s="577"/>
      <c r="AH890" s="577"/>
      <c r="AW890" s="577"/>
    </row>
    <row r="891" spans="9:49" ht="13">
      <c r="I891" s="555"/>
      <c r="M891" s="555"/>
      <c r="Q891" s="555"/>
      <c r="R891" s="577"/>
      <c r="AH891" s="577"/>
      <c r="AW891" s="577"/>
    </row>
    <row r="892" spans="9:49" ht="13">
      <c r="I892" s="555"/>
      <c r="M892" s="555"/>
      <c r="Q892" s="555"/>
      <c r="R892" s="577"/>
      <c r="AH892" s="577"/>
      <c r="AW892" s="577"/>
    </row>
    <row r="893" spans="9:49" ht="13">
      <c r="I893" s="555"/>
      <c r="M893" s="555"/>
      <c r="Q893" s="555"/>
      <c r="R893" s="577"/>
      <c r="AH893" s="577"/>
      <c r="AW893" s="577"/>
    </row>
    <row r="894" spans="9:49" ht="13">
      <c r="I894" s="555"/>
      <c r="M894" s="555"/>
      <c r="Q894" s="555"/>
      <c r="R894" s="577"/>
      <c r="AH894" s="577"/>
      <c r="AW894" s="577"/>
    </row>
    <row r="895" spans="9:49" ht="13">
      <c r="I895" s="555"/>
      <c r="M895" s="555"/>
      <c r="Q895" s="555"/>
      <c r="R895" s="577"/>
      <c r="AH895" s="577"/>
      <c r="AW895" s="577"/>
    </row>
    <row r="896" spans="9:49" ht="13">
      <c r="I896" s="555"/>
      <c r="M896" s="555"/>
      <c r="Q896" s="555"/>
      <c r="R896" s="577"/>
      <c r="AH896" s="577"/>
      <c r="AW896" s="577"/>
    </row>
    <row r="897" spans="9:49" ht="13">
      <c r="I897" s="555"/>
      <c r="M897" s="555"/>
      <c r="Q897" s="555"/>
      <c r="R897" s="577"/>
      <c r="AH897" s="577"/>
      <c r="AW897" s="577"/>
    </row>
    <row r="898" spans="9:49" ht="13">
      <c r="I898" s="555"/>
      <c r="M898" s="555"/>
      <c r="Q898" s="555"/>
      <c r="R898" s="577"/>
      <c r="AH898" s="577"/>
      <c r="AW898" s="577"/>
    </row>
    <row r="899" spans="9:49" ht="13">
      <c r="I899" s="555"/>
      <c r="M899" s="555"/>
      <c r="Q899" s="555"/>
      <c r="R899" s="577"/>
      <c r="AH899" s="577"/>
      <c r="AW899" s="577"/>
    </row>
    <row r="900" spans="9:49" ht="13">
      <c r="I900" s="555"/>
      <c r="M900" s="555"/>
      <c r="Q900" s="555"/>
      <c r="R900" s="577"/>
      <c r="AH900" s="577"/>
      <c r="AW900" s="577"/>
    </row>
    <row r="901" spans="9:49" ht="13">
      <c r="I901" s="555"/>
      <c r="M901" s="555"/>
      <c r="Q901" s="555"/>
      <c r="R901" s="577"/>
      <c r="AH901" s="577"/>
      <c r="AW901" s="577"/>
    </row>
    <row r="902" spans="9:49" ht="13">
      <c r="I902" s="555"/>
      <c r="M902" s="555"/>
      <c r="Q902" s="555"/>
      <c r="R902" s="577"/>
      <c r="AH902" s="577"/>
      <c r="AW902" s="577"/>
    </row>
    <row r="903" spans="9:49" ht="13">
      <c r="I903" s="555"/>
      <c r="M903" s="555"/>
      <c r="Q903" s="555"/>
      <c r="R903" s="577"/>
      <c r="AH903" s="577"/>
      <c r="AW903" s="577"/>
    </row>
    <row r="904" spans="9:49" ht="13">
      <c r="I904" s="555"/>
      <c r="M904" s="555"/>
      <c r="Q904" s="555"/>
      <c r="R904" s="577"/>
      <c r="AH904" s="577"/>
      <c r="AW904" s="577"/>
    </row>
    <row r="905" spans="9:49" ht="13">
      <c r="I905" s="555"/>
      <c r="M905" s="555"/>
      <c r="Q905" s="555"/>
      <c r="R905" s="577"/>
      <c r="AH905" s="577"/>
      <c r="AW905" s="577"/>
    </row>
    <row r="906" spans="9:49" ht="13">
      <c r="I906" s="555"/>
      <c r="M906" s="555"/>
      <c r="Q906" s="555"/>
      <c r="R906" s="577"/>
      <c r="AH906" s="577"/>
      <c r="AW906" s="577"/>
    </row>
    <row r="907" spans="9:49" ht="13">
      <c r="I907" s="555"/>
      <c r="M907" s="555"/>
      <c r="Q907" s="555"/>
      <c r="R907" s="577"/>
      <c r="AH907" s="577"/>
      <c r="AW907" s="577"/>
    </row>
    <row r="908" spans="9:49" ht="13">
      <c r="I908" s="555"/>
      <c r="M908" s="555"/>
      <c r="Q908" s="555"/>
      <c r="R908" s="577"/>
      <c r="AH908" s="577"/>
      <c r="AW908" s="577"/>
    </row>
    <row r="909" spans="9:49" ht="13">
      <c r="I909" s="555"/>
      <c r="M909" s="555"/>
      <c r="Q909" s="555"/>
      <c r="R909" s="577"/>
      <c r="AH909" s="577"/>
      <c r="AW909" s="577"/>
    </row>
    <row r="910" spans="9:49" ht="13">
      <c r="I910" s="555"/>
      <c r="M910" s="555"/>
      <c r="Q910" s="555"/>
      <c r="R910" s="577"/>
      <c r="AH910" s="577"/>
      <c r="AW910" s="577"/>
    </row>
    <row r="911" spans="9:49" ht="13">
      <c r="I911" s="555"/>
      <c r="M911" s="555"/>
      <c r="Q911" s="555"/>
      <c r="R911" s="577"/>
      <c r="AH911" s="577"/>
      <c r="AW911" s="577"/>
    </row>
    <row r="912" spans="9:49" ht="13">
      <c r="I912" s="555"/>
      <c r="M912" s="555"/>
      <c r="Q912" s="555"/>
      <c r="R912" s="577"/>
      <c r="AH912" s="577"/>
      <c r="AW912" s="577"/>
    </row>
    <row r="913" spans="9:49" ht="13">
      <c r="I913" s="555"/>
      <c r="M913" s="555"/>
      <c r="Q913" s="555"/>
      <c r="R913" s="577"/>
      <c r="AH913" s="577"/>
      <c r="AW913" s="577"/>
    </row>
    <row r="914" spans="9:49" ht="13">
      <c r="I914" s="555"/>
      <c r="M914" s="555"/>
      <c r="Q914" s="555"/>
      <c r="R914" s="577"/>
      <c r="AH914" s="577"/>
      <c r="AW914" s="577"/>
    </row>
    <row r="915" spans="9:49" ht="13">
      <c r="I915" s="555"/>
      <c r="M915" s="555"/>
      <c r="Q915" s="555"/>
      <c r="R915" s="577"/>
      <c r="AH915" s="577"/>
      <c r="AW915" s="577"/>
    </row>
    <row r="916" spans="9:49" ht="13">
      <c r="I916" s="555"/>
      <c r="M916" s="555"/>
      <c r="Q916" s="555"/>
      <c r="R916" s="577"/>
      <c r="AH916" s="577"/>
      <c r="AW916" s="577"/>
    </row>
    <row r="917" spans="9:49" ht="13">
      <c r="I917" s="555"/>
      <c r="M917" s="555"/>
      <c r="Q917" s="555"/>
      <c r="R917" s="577"/>
      <c r="AH917" s="577"/>
      <c r="AW917" s="577"/>
    </row>
    <row r="918" spans="9:49" ht="13">
      <c r="I918" s="555"/>
      <c r="M918" s="555"/>
      <c r="Q918" s="555"/>
      <c r="R918" s="577"/>
      <c r="AH918" s="577"/>
      <c r="AW918" s="577"/>
    </row>
    <row r="919" spans="9:49" ht="13">
      <c r="I919" s="555"/>
      <c r="M919" s="555"/>
      <c r="Q919" s="555"/>
      <c r="R919" s="577"/>
      <c r="AH919" s="577"/>
      <c r="AW919" s="577"/>
    </row>
    <row r="920" spans="9:49" ht="13">
      <c r="I920" s="555"/>
      <c r="M920" s="555"/>
      <c r="Q920" s="555"/>
      <c r="R920" s="577"/>
      <c r="AH920" s="577"/>
      <c r="AW920" s="577"/>
    </row>
    <row r="921" spans="9:49" ht="13">
      <c r="I921" s="555"/>
      <c r="M921" s="555"/>
      <c r="Q921" s="555"/>
      <c r="R921" s="577"/>
      <c r="AH921" s="577"/>
      <c r="AW921" s="577"/>
    </row>
    <row r="922" spans="9:49" ht="13">
      <c r="I922" s="555"/>
      <c r="M922" s="555"/>
      <c r="Q922" s="555"/>
      <c r="R922" s="577"/>
      <c r="AH922" s="577"/>
      <c r="AW922" s="577"/>
    </row>
    <row r="923" spans="9:49" ht="13">
      <c r="I923" s="555"/>
      <c r="M923" s="555"/>
      <c r="Q923" s="555"/>
      <c r="R923" s="577"/>
      <c r="AH923" s="577"/>
      <c r="AW923" s="577"/>
    </row>
    <row r="924" spans="9:49" ht="13">
      <c r="I924" s="555"/>
      <c r="M924" s="555"/>
      <c r="Q924" s="555"/>
      <c r="R924" s="577"/>
      <c r="AH924" s="577"/>
      <c r="AW924" s="577"/>
    </row>
    <row r="925" spans="9:49" ht="13">
      <c r="I925" s="555"/>
      <c r="M925" s="555"/>
      <c r="Q925" s="555"/>
      <c r="R925" s="577"/>
      <c r="AH925" s="577"/>
      <c r="AW925" s="577"/>
    </row>
    <row r="926" spans="9:49" ht="13">
      <c r="I926" s="555"/>
      <c r="M926" s="555"/>
      <c r="Q926" s="555"/>
      <c r="R926" s="577"/>
      <c r="AH926" s="577"/>
      <c r="AW926" s="577"/>
    </row>
    <row r="927" spans="9:49" ht="13">
      <c r="I927" s="555"/>
      <c r="M927" s="555"/>
      <c r="Q927" s="555"/>
      <c r="R927" s="577"/>
      <c r="AH927" s="577"/>
      <c r="AW927" s="577"/>
    </row>
    <row r="928" spans="9:49" ht="13">
      <c r="I928" s="555"/>
      <c r="M928" s="555"/>
      <c r="Q928" s="555"/>
      <c r="R928" s="577"/>
      <c r="AH928" s="577"/>
      <c r="AW928" s="577"/>
    </row>
    <row r="929" spans="9:49" ht="13">
      <c r="I929" s="555"/>
      <c r="M929" s="555"/>
      <c r="Q929" s="555"/>
      <c r="R929" s="577"/>
      <c r="AH929" s="577"/>
      <c r="AW929" s="577"/>
    </row>
    <row r="930" spans="9:49" ht="13">
      <c r="I930" s="555"/>
      <c r="M930" s="555"/>
      <c r="Q930" s="555"/>
      <c r="R930" s="577"/>
      <c r="AH930" s="577"/>
      <c r="AW930" s="577"/>
    </row>
    <row r="931" spans="9:49" ht="13">
      <c r="I931" s="555"/>
      <c r="M931" s="555"/>
      <c r="Q931" s="555"/>
      <c r="R931" s="577"/>
      <c r="AH931" s="577"/>
      <c r="AW931" s="577"/>
    </row>
    <row r="932" spans="9:49" ht="13">
      <c r="I932" s="555"/>
      <c r="M932" s="555"/>
      <c r="Q932" s="555"/>
      <c r="R932" s="577"/>
      <c r="AH932" s="577"/>
      <c r="AW932" s="577"/>
    </row>
    <row r="933" spans="9:49" ht="13">
      <c r="I933" s="555"/>
      <c r="M933" s="555"/>
      <c r="Q933" s="555"/>
      <c r="R933" s="577"/>
      <c r="AH933" s="577"/>
      <c r="AW933" s="577"/>
    </row>
    <row r="934" spans="9:49" ht="13">
      <c r="I934" s="555"/>
      <c r="M934" s="555"/>
      <c r="Q934" s="555"/>
      <c r="R934" s="577"/>
      <c r="AH934" s="577"/>
      <c r="AW934" s="577"/>
    </row>
    <row r="935" spans="9:49" ht="13">
      <c r="I935" s="555"/>
      <c r="M935" s="555"/>
      <c r="Q935" s="555"/>
      <c r="R935" s="577"/>
      <c r="AH935" s="577"/>
      <c r="AW935" s="577"/>
    </row>
    <row r="936" spans="9:49" ht="13">
      <c r="I936" s="555"/>
      <c r="M936" s="555"/>
      <c r="Q936" s="555"/>
      <c r="R936" s="577"/>
      <c r="AH936" s="577"/>
      <c r="AW936" s="577"/>
    </row>
    <row r="937" spans="9:49" ht="13">
      <c r="I937" s="555"/>
      <c r="M937" s="555"/>
      <c r="Q937" s="555"/>
      <c r="R937" s="577"/>
      <c r="AH937" s="577"/>
      <c r="AW937" s="577"/>
    </row>
    <row r="938" spans="9:49" ht="13">
      <c r="I938" s="555"/>
      <c r="M938" s="555"/>
      <c r="Q938" s="555"/>
      <c r="R938" s="577"/>
      <c r="AH938" s="577"/>
      <c r="AW938" s="577"/>
    </row>
    <row r="939" spans="9:49" ht="13">
      <c r="I939" s="555"/>
      <c r="M939" s="555"/>
      <c r="Q939" s="555"/>
      <c r="R939" s="577"/>
      <c r="AH939" s="577"/>
      <c r="AW939" s="577"/>
    </row>
    <row r="940" spans="9:49" ht="13">
      <c r="I940" s="555"/>
      <c r="M940" s="555"/>
      <c r="Q940" s="555"/>
      <c r="R940" s="577"/>
      <c r="AH940" s="577"/>
      <c r="AW940" s="577"/>
    </row>
    <row r="941" spans="9:49" ht="13">
      <c r="I941" s="555"/>
      <c r="M941" s="555"/>
      <c r="Q941" s="555"/>
      <c r="R941" s="577"/>
      <c r="AH941" s="577"/>
      <c r="AW941" s="577"/>
    </row>
    <row r="942" spans="9:49" ht="13">
      <c r="I942" s="555"/>
      <c r="M942" s="555"/>
      <c r="Q942" s="555"/>
      <c r="R942" s="577"/>
      <c r="AH942" s="577"/>
      <c r="AW942" s="577"/>
    </row>
    <row r="943" spans="9:49" ht="13">
      <c r="I943" s="555"/>
      <c r="M943" s="555"/>
      <c r="Q943" s="555"/>
      <c r="R943" s="577"/>
      <c r="AH943" s="577"/>
      <c r="AW943" s="577"/>
    </row>
    <row r="944" spans="9:49" ht="13">
      <c r="I944" s="555"/>
      <c r="M944" s="555"/>
      <c r="Q944" s="555"/>
      <c r="R944" s="577"/>
      <c r="AH944" s="577"/>
      <c r="AW944" s="577"/>
    </row>
    <row r="945" spans="9:49" ht="13">
      <c r="I945" s="555"/>
      <c r="M945" s="555"/>
      <c r="Q945" s="555"/>
      <c r="R945" s="577"/>
      <c r="AH945" s="577"/>
      <c r="AW945" s="577"/>
    </row>
    <row r="946" spans="9:49" ht="13">
      <c r="I946" s="555"/>
      <c r="M946" s="555"/>
      <c r="Q946" s="555"/>
      <c r="R946" s="577"/>
      <c r="AH946" s="577"/>
      <c r="AW946" s="577"/>
    </row>
    <row r="947" spans="9:49" ht="13">
      <c r="I947" s="555"/>
      <c r="M947" s="555"/>
      <c r="Q947" s="555"/>
      <c r="R947" s="577"/>
      <c r="AH947" s="577"/>
      <c r="AW947" s="577"/>
    </row>
    <row r="948" spans="9:49" ht="13">
      <c r="I948" s="555"/>
      <c r="M948" s="555"/>
      <c r="Q948" s="555"/>
      <c r="R948" s="577"/>
      <c r="AH948" s="577"/>
      <c r="AW948" s="577"/>
    </row>
    <row r="949" spans="9:49" ht="13">
      <c r="I949" s="555"/>
      <c r="M949" s="555"/>
      <c r="Q949" s="555"/>
      <c r="R949" s="577"/>
      <c r="AH949" s="577"/>
      <c r="AW949" s="577"/>
    </row>
    <row r="950" spans="9:49" ht="13">
      <c r="I950" s="555"/>
      <c r="M950" s="555"/>
      <c r="Q950" s="555"/>
      <c r="R950" s="577"/>
      <c r="AH950" s="577"/>
      <c r="AW950" s="577"/>
    </row>
    <row r="951" spans="9:49" ht="13">
      <c r="I951" s="555"/>
      <c r="M951" s="555"/>
      <c r="Q951" s="555"/>
      <c r="R951" s="577"/>
      <c r="AH951" s="577"/>
      <c r="AW951" s="577"/>
    </row>
    <row r="952" spans="9:49" ht="13">
      <c r="I952" s="555"/>
      <c r="M952" s="555"/>
      <c r="Q952" s="555"/>
      <c r="R952" s="577"/>
      <c r="AH952" s="577"/>
      <c r="AW952" s="577"/>
    </row>
    <row r="953" spans="9:49" ht="13">
      <c r="I953" s="555"/>
      <c r="M953" s="555"/>
      <c r="Q953" s="555"/>
      <c r="R953" s="577"/>
      <c r="AH953" s="577"/>
      <c r="AW953" s="577"/>
    </row>
    <row r="954" spans="9:49" ht="13">
      <c r="I954" s="555"/>
      <c r="M954" s="555"/>
      <c r="Q954" s="555"/>
      <c r="R954" s="577"/>
      <c r="AH954" s="577"/>
      <c r="AW954" s="577"/>
    </row>
    <row r="955" spans="9:49" ht="13">
      <c r="I955" s="555"/>
      <c r="M955" s="555"/>
      <c r="Q955" s="555"/>
      <c r="R955" s="577"/>
      <c r="AH955" s="577"/>
      <c r="AW955" s="577"/>
    </row>
    <row r="956" spans="9:49" ht="13">
      <c r="I956" s="555"/>
      <c r="M956" s="555"/>
      <c r="Q956" s="555"/>
      <c r="R956" s="577"/>
      <c r="AH956" s="577"/>
      <c r="AW956" s="577"/>
    </row>
    <row r="957" spans="9:49" ht="13">
      <c r="I957" s="555"/>
      <c r="M957" s="555"/>
      <c r="Q957" s="555"/>
      <c r="R957" s="577"/>
      <c r="AH957" s="577"/>
      <c r="AW957" s="577"/>
    </row>
    <row r="958" spans="9:49" ht="13">
      <c r="I958" s="555"/>
      <c r="M958" s="555"/>
      <c r="Q958" s="555"/>
      <c r="R958" s="577"/>
      <c r="AH958" s="577"/>
      <c r="AW958" s="577"/>
    </row>
    <row r="959" spans="9:49" ht="13">
      <c r="I959" s="555"/>
      <c r="M959" s="555"/>
      <c r="Q959" s="555"/>
      <c r="R959" s="577"/>
      <c r="AH959" s="577"/>
      <c r="AW959" s="577"/>
    </row>
    <row r="960" spans="9:49" ht="13">
      <c r="I960" s="555"/>
      <c r="M960" s="555"/>
      <c r="Q960" s="555"/>
      <c r="R960" s="577"/>
      <c r="AH960" s="577"/>
      <c r="AW960" s="577"/>
    </row>
    <row r="961" spans="9:49" ht="13">
      <c r="I961" s="555"/>
      <c r="M961" s="555"/>
      <c r="Q961" s="555"/>
      <c r="R961" s="577"/>
      <c r="AH961" s="577"/>
      <c r="AW961" s="577"/>
    </row>
    <row r="962" spans="9:49" ht="13">
      <c r="I962" s="555"/>
      <c r="M962" s="555"/>
      <c r="Q962" s="555"/>
      <c r="R962" s="577"/>
      <c r="AH962" s="577"/>
      <c r="AW962" s="577"/>
    </row>
    <row r="963" spans="9:49" ht="13">
      <c r="I963" s="555"/>
      <c r="M963" s="555"/>
      <c r="Q963" s="555"/>
      <c r="R963" s="577"/>
      <c r="AH963" s="577"/>
      <c r="AW963" s="577"/>
    </row>
    <row r="964" spans="9:49" ht="13">
      <c r="I964" s="555"/>
      <c r="M964" s="555"/>
      <c r="Q964" s="555"/>
      <c r="R964" s="577"/>
      <c r="AH964" s="577"/>
      <c r="AW964" s="577"/>
    </row>
    <row r="965" spans="9:49" ht="13">
      <c r="I965" s="555"/>
      <c r="M965" s="555"/>
      <c r="Q965" s="555"/>
      <c r="R965" s="577"/>
      <c r="AH965" s="577"/>
      <c r="AW965" s="577"/>
    </row>
    <row r="966" spans="9:49" ht="13">
      <c r="I966" s="555"/>
      <c r="M966" s="555"/>
      <c r="Q966" s="555"/>
      <c r="R966" s="577"/>
      <c r="AH966" s="577"/>
      <c r="AW966" s="577"/>
    </row>
    <row r="967" spans="9:49" ht="13">
      <c r="I967" s="555"/>
      <c r="M967" s="555"/>
      <c r="Q967" s="555"/>
      <c r="R967" s="577"/>
      <c r="AH967" s="577"/>
      <c r="AW967" s="577"/>
    </row>
    <row r="968" spans="9:49" ht="13">
      <c r="I968" s="555"/>
      <c r="M968" s="555"/>
      <c r="Q968" s="555"/>
      <c r="R968" s="577"/>
      <c r="AH968" s="577"/>
      <c r="AW968" s="577"/>
    </row>
    <row r="969" spans="9:49" ht="13">
      <c r="I969" s="555"/>
      <c r="M969" s="555"/>
      <c r="Q969" s="555"/>
      <c r="R969" s="577"/>
      <c r="AH969" s="577"/>
      <c r="AW969" s="577"/>
    </row>
    <row r="970" spans="9:49" ht="13">
      <c r="I970" s="555"/>
      <c r="M970" s="555"/>
      <c r="Q970" s="555"/>
      <c r="R970" s="577"/>
      <c r="AH970" s="577"/>
      <c r="AW970" s="577"/>
    </row>
    <row r="971" spans="9:49" ht="13">
      <c r="I971" s="555"/>
      <c r="M971" s="555"/>
      <c r="Q971" s="555"/>
      <c r="R971" s="577"/>
      <c r="AH971" s="577"/>
      <c r="AW971" s="577"/>
    </row>
    <row r="972" spans="9:49" ht="13">
      <c r="I972" s="555"/>
      <c r="M972" s="555"/>
      <c r="Q972" s="555"/>
      <c r="R972" s="577"/>
      <c r="AH972" s="577"/>
      <c r="AW972" s="577"/>
    </row>
    <row r="973" spans="9:49" ht="13">
      <c r="I973" s="555"/>
      <c r="M973" s="555"/>
      <c r="Q973" s="555"/>
      <c r="R973" s="577"/>
      <c r="AH973" s="577"/>
      <c r="AW973" s="577"/>
    </row>
    <row r="974" spans="9:49" ht="13">
      <c r="I974" s="555"/>
      <c r="M974" s="555"/>
      <c r="Q974" s="555"/>
      <c r="R974" s="577"/>
      <c r="AH974" s="577"/>
      <c r="AW974" s="577"/>
    </row>
    <row r="975" spans="9:49" ht="13">
      <c r="I975" s="555"/>
      <c r="M975" s="555"/>
      <c r="Q975" s="555"/>
      <c r="R975" s="577"/>
      <c r="AH975" s="577"/>
      <c r="AW975" s="577"/>
    </row>
    <row r="976" spans="9:49" ht="13">
      <c r="I976" s="555"/>
      <c r="M976" s="555"/>
      <c r="Q976" s="555"/>
      <c r="R976" s="577"/>
      <c r="AH976" s="577"/>
      <c r="AW976" s="577"/>
    </row>
    <row r="977" spans="9:49" ht="13">
      <c r="I977" s="555"/>
      <c r="M977" s="555"/>
      <c r="Q977" s="555"/>
      <c r="R977" s="577"/>
      <c r="AH977" s="577"/>
      <c r="AW977" s="577"/>
    </row>
    <row r="978" spans="9:49" ht="13">
      <c r="I978" s="555"/>
      <c r="M978" s="555"/>
      <c r="Q978" s="555"/>
      <c r="R978" s="577"/>
      <c r="AH978" s="577"/>
      <c r="AW978" s="577"/>
    </row>
    <row r="979" spans="9:49" ht="13">
      <c r="I979" s="555"/>
      <c r="M979" s="555"/>
      <c r="Q979" s="555"/>
      <c r="R979" s="577"/>
      <c r="AH979" s="577"/>
      <c r="AW979" s="577"/>
    </row>
    <row r="980" spans="9:49" ht="13">
      <c r="I980" s="555"/>
      <c r="M980" s="555"/>
      <c r="Q980" s="555"/>
      <c r="R980" s="577"/>
      <c r="AH980" s="577"/>
      <c r="AW980" s="577"/>
    </row>
    <row r="981" spans="9:49" ht="13">
      <c r="I981" s="555"/>
      <c r="M981" s="555"/>
      <c r="Q981" s="555"/>
      <c r="R981" s="577"/>
      <c r="AH981" s="577"/>
      <c r="AW981" s="577"/>
    </row>
    <row r="982" spans="9:49" ht="13">
      <c r="I982" s="555"/>
      <c r="M982" s="555"/>
      <c r="Q982" s="555"/>
      <c r="R982" s="577"/>
      <c r="AH982" s="577"/>
      <c r="AW982" s="577"/>
    </row>
    <row r="983" spans="9:49" ht="13">
      <c r="I983" s="555"/>
      <c r="M983" s="555"/>
      <c r="Q983" s="555"/>
      <c r="R983" s="577"/>
      <c r="AH983" s="577"/>
      <c r="AW983" s="577"/>
    </row>
    <row r="984" spans="9:49" ht="13">
      <c r="I984" s="555"/>
      <c r="M984" s="555"/>
      <c r="Q984" s="555"/>
      <c r="R984" s="577"/>
      <c r="AH984" s="577"/>
      <c r="AW984" s="577"/>
    </row>
    <row r="985" spans="9:49" ht="13">
      <c r="I985" s="555"/>
      <c r="M985" s="555"/>
      <c r="Q985" s="555"/>
      <c r="R985" s="577"/>
      <c r="AH985" s="577"/>
      <c r="AW985" s="577"/>
    </row>
    <row r="986" spans="9:49" ht="13">
      <c r="I986" s="555"/>
      <c r="M986" s="555"/>
      <c r="Q986" s="555"/>
      <c r="R986" s="577"/>
      <c r="AH986" s="577"/>
      <c r="AW986" s="577"/>
    </row>
    <row r="987" spans="9:49" ht="13">
      <c r="I987" s="555"/>
      <c r="M987" s="555"/>
      <c r="Q987" s="555"/>
      <c r="R987" s="577"/>
      <c r="AH987" s="577"/>
      <c r="AW987" s="577"/>
    </row>
    <row r="988" spans="9:49" ht="13">
      <c r="I988" s="555"/>
      <c r="M988" s="555"/>
      <c r="Q988" s="555"/>
      <c r="R988" s="577"/>
      <c r="AH988" s="577"/>
      <c r="AW988" s="577"/>
    </row>
    <row r="989" spans="9:49" ht="13">
      <c r="I989" s="555"/>
      <c r="M989" s="555"/>
      <c r="Q989" s="555"/>
      <c r="R989" s="577"/>
      <c r="AH989" s="577"/>
      <c r="AW989" s="577"/>
    </row>
    <row r="990" spans="9:49" ht="13">
      <c r="I990" s="555"/>
      <c r="M990" s="555"/>
      <c r="Q990" s="555"/>
      <c r="R990" s="577"/>
      <c r="AH990" s="577"/>
      <c r="AW990" s="577"/>
    </row>
    <row r="991" spans="9:49" ht="13">
      <c r="I991" s="555"/>
      <c r="M991" s="555"/>
      <c r="Q991" s="555"/>
      <c r="R991" s="577"/>
      <c r="AH991" s="577"/>
      <c r="AW991" s="577"/>
    </row>
    <row r="992" spans="9:49" ht="13">
      <c r="I992" s="555"/>
      <c r="M992" s="555"/>
      <c r="Q992" s="555"/>
      <c r="R992" s="577"/>
      <c r="AH992" s="577"/>
      <c r="AW992" s="577"/>
    </row>
    <row r="993" spans="9:49" ht="13">
      <c r="I993" s="555"/>
      <c r="M993" s="555"/>
      <c r="Q993" s="555"/>
      <c r="R993" s="577"/>
      <c r="AH993" s="577"/>
      <c r="AW993" s="577"/>
    </row>
    <row r="994" spans="9:49" ht="13">
      <c r="I994" s="555"/>
      <c r="M994" s="555"/>
      <c r="Q994" s="555"/>
      <c r="R994" s="577"/>
      <c r="AH994" s="577"/>
      <c r="AW994" s="577"/>
    </row>
    <row r="995" spans="9:49" ht="13">
      <c r="I995" s="555"/>
      <c r="M995" s="555"/>
      <c r="Q995" s="555"/>
      <c r="R995" s="577"/>
      <c r="AH995" s="577"/>
      <c r="AW995" s="577"/>
    </row>
    <row r="996" spans="9:49" ht="13">
      <c r="I996" s="555"/>
      <c r="M996" s="555"/>
      <c r="Q996" s="555"/>
      <c r="R996" s="577"/>
      <c r="AH996" s="577"/>
      <c r="AW996" s="577"/>
    </row>
    <row r="997" spans="9:49" ht="13">
      <c r="I997" s="555"/>
      <c r="M997" s="555"/>
      <c r="Q997" s="555"/>
      <c r="R997" s="577"/>
      <c r="AH997" s="577"/>
      <c r="AW997" s="577"/>
    </row>
    <row r="998" spans="9:49" ht="13">
      <c r="I998" s="555"/>
      <c r="M998" s="555"/>
      <c r="Q998" s="555"/>
      <c r="R998" s="577"/>
      <c r="AH998" s="577"/>
      <c r="AW998" s="577"/>
    </row>
    <row r="999" spans="9:49" ht="13">
      <c r="I999" s="555"/>
      <c r="M999" s="555"/>
      <c r="Q999" s="555"/>
      <c r="R999" s="577"/>
      <c r="AH999" s="577"/>
      <c r="AW999" s="577"/>
    </row>
    <row r="1000" spans="9:49" ht="13">
      <c r="I1000" s="555"/>
      <c r="M1000" s="555"/>
      <c r="Q1000" s="555"/>
      <c r="R1000" s="577"/>
      <c r="AH1000" s="577"/>
      <c r="AW1000" s="577"/>
    </row>
  </sheetData>
  <mergeCells count="59">
    <mergeCell ref="AU3:AU8"/>
    <mergeCell ref="AV3:AV8"/>
    <mergeCell ref="AW3:AW8"/>
    <mergeCell ref="AO3:AO8"/>
    <mergeCell ref="AP3:AP8"/>
    <mergeCell ref="AQ3:AQ8"/>
    <mergeCell ref="AR3:AR8"/>
    <mergeCell ref="AS3:AS8"/>
    <mergeCell ref="AT3:AT8"/>
    <mergeCell ref="AN3:AN8"/>
    <mergeCell ref="AC3:AC8"/>
    <mergeCell ref="AD3:AD8"/>
    <mergeCell ref="AE3:AE8"/>
    <mergeCell ref="AF3:AF8"/>
    <mergeCell ref="AG3:AG8"/>
    <mergeCell ref="AH3:AH8"/>
    <mergeCell ref="AI3:AI8"/>
    <mergeCell ref="AJ3:AJ8"/>
    <mergeCell ref="AK3:AK8"/>
    <mergeCell ref="AL3:AL8"/>
    <mergeCell ref="AM3:AM8"/>
    <mergeCell ref="AB3:AB8"/>
    <mergeCell ref="Q3:Q8"/>
    <mergeCell ref="R3:R8"/>
    <mergeCell ref="S3:S8"/>
    <mergeCell ref="T3:T8"/>
    <mergeCell ref="U3:U8"/>
    <mergeCell ref="V3:V8"/>
    <mergeCell ref="W3:W8"/>
    <mergeCell ref="X3:X8"/>
    <mergeCell ref="Y3:Y8"/>
    <mergeCell ref="Z3:Z8"/>
    <mergeCell ref="AA3:AA8"/>
    <mergeCell ref="P3:P8"/>
    <mergeCell ref="AO2:AR2"/>
    <mergeCell ref="AS2:AV2"/>
    <mergeCell ref="C3:C8"/>
    <mergeCell ref="D3:D8"/>
    <mergeCell ref="E3:E8"/>
    <mergeCell ref="F3:F8"/>
    <mergeCell ref="G3:G8"/>
    <mergeCell ref="H3:H8"/>
    <mergeCell ref="I3:I8"/>
    <mergeCell ref="J3:J8"/>
    <mergeCell ref="K3:K8"/>
    <mergeCell ref="L3:L8"/>
    <mergeCell ref="M3:M8"/>
    <mergeCell ref="N3:N8"/>
    <mergeCell ref="O3:O8"/>
    <mergeCell ref="D1:Q1"/>
    <mergeCell ref="S1:AH1"/>
    <mergeCell ref="AI1:AV1"/>
    <mergeCell ref="D2:I2"/>
    <mergeCell ref="J2:M2"/>
    <mergeCell ref="N2:Q2"/>
    <mergeCell ref="S2:X2"/>
    <mergeCell ref="Y2:AB2"/>
    <mergeCell ref="AC2:AF2"/>
    <mergeCell ref="AI2:AN2"/>
  </mergeCells>
  <conditionalFormatting sqref="A6">
    <cfRule type="cellIs" dxfId="43" priority="1" operator="lessThan">
      <formula>1</formula>
    </cfRule>
  </conditionalFormatting>
  <conditionalFormatting sqref="A6">
    <cfRule type="cellIs" dxfId="42" priority="2" operator="between">
      <formula>0.999</formula>
      <formula>1.5</formula>
    </cfRule>
  </conditionalFormatting>
  <conditionalFormatting sqref="A6">
    <cfRule type="cellIs" dxfId="41" priority="3" operator="greaterThan">
      <formula>1.499</formula>
    </cfRule>
  </conditionalFormatting>
  <conditionalFormatting sqref="R1:R8 R10:R40">
    <cfRule type="cellIs" dxfId="40" priority="4" operator="between">
      <formula>50</formula>
      <formula>56</formula>
    </cfRule>
  </conditionalFormatting>
  <conditionalFormatting sqref="R1:R8 R10:R40">
    <cfRule type="cellIs" dxfId="39" priority="5" operator="between">
      <formula>36</formula>
      <formula>49</formula>
    </cfRule>
  </conditionalFormatting>
  <conditionalFormatting sqref="R1:R8 R10:R140">
    <cfRule type="cellIs" dxfId="38" priority="6" operator="between">
      <formula>22</formula>
      <formula>35</formula>
    </cfRule>
  </conditionalFormatting>
  <conditionalFormatting sqref="R1:R8 R10:R40">
    <cfRule type="cellIs" dxfId="37" priority="7" operator="between">
      <formula>1</formula>
      <formula>22</formula>
    </cfRule>
  </conditionalFormatting>
  <conditionalFormatting sqref="AH10:AH76">
    <cfRule type="cellIs" dxfId="36" priority="8" operator="equal">
      <formula>4</formula>
    </cfRule>
  </conditionalFormatting>
  <conditionalFormatting sqref="AH10:AH76">
    <cfRule type="cellIs" dxfId="35" priority="9" operator="between">
      <formula>3</formula>
      <formula>3.75</formula>
    </cfRule>
  </conditionalFormatting>
  <conditionalFormatting sqref="AH10:AH76">
    <cfRule type="cellIs" dxfId="34" priority="10" operator="between">
      <formula>2</formula>
      <formula>2.75</formula>
    </cfRule>
  </conditionalFormatting>
  <conditionalFormatting sqref="AH10:AH76">
    <cfRule type="cellIs" dxfId="33" priority="11" operator="between">
      <formula>1</formula>
      <formula>1.75</formula>
    </cfRule>
  </conditionalFormatting>
  <conditionalFormatting sqref="C10:C76">
    <cfRule type="cellIs" dxfId="32" priority="12" operator="between">
      <formula>3.76</formula>
      <formula>4</formula>
    </cfRule>
  </conditionalFormatting>
  <conditionalFormatting sqref="C10:C76">
    <cfRule type="cellIs" dxfId="31" priority="13" operator="between">
      <formula>3</formula>
      <formula>3.75</formula>
    </cfRule>
  </conditionalFormatting>
  <conditionalFormatting sqref="C10:C76">
    <cfRule type="cellIs" dxfId="30" priority="14" operator="between">
      <formula>2</formula>
      <formula>2.999</formula>
    </cfRule>
  </conditionalFormatting>
  <conditionalFormatting sqref="C10:C76">
    <cfRule type="cellIs" dxfId="29" priority="15" operator="between">
      <formula>0.1</formula>
      <formula>1.999</formula>
    </cfRule>
  </conditionalFormatting>
  <conditionalFormatting sqref="AG1:AG8 AG10:AG40">
    <cfRule type="cellIs" dxfId="28" priority="16" operator="between">
      <formula>50</formula>
      <formula>56</formula>
    </cfRule>
  </conditionalFormatting>
  <conditionalFormatting sqref="AG1:AG8 AG10:AG40">
    <cfRule type="cellIs" dxfId="27" priority="17" operator="between">
      <formula>36</formula>
      <formula>49</formula>
    </cfRule>
  </conditionalFormatting>
  <conditionalFormatting sqref="AG1:AG8 AG10:AG40">
    <cfRule type="cellIs" dxfId="26" priority="18" operator="between">
      <formula>22</formula>
      <formula>35</formula>
    </cfRule>
  </conditionalFormatting>
  <conditionalFormatting sqref="AG1:AG8 AG10:AG40">
    <cfRule type="cellIs" dxfId="25" priority="19" operator="between">
      <formula>1</formula>
      <formula>21</formula>
    </cfRule>
  </conditionalFormatting>
  <conditionalFormatting sqref="AI10:AV76">
    <cfRule type="cellIs" dxfId="24" priority="20" operator="lessThan">
      <formula>0</formula>
    </cfRule>
  </conditionalFormatting>
  <conditionalFormatting sqref="AI10:AV76">
    <cfRule type="cellIs" dxfId="23" priority="21" operator="greaterThan">
      <formula>0</formula>
    </cfRule>
  </conditionalFormatting>
  <conditionalFormatting sqref="AI10:AV76">
    <cfRule type="cellIs" dxfId="22" priority="22" operator="equal">
      <formula>0</formula>
    </cfRule>
  </conditionalFormatting>
  <hyperlinks>
    <hyperlink ref="B1" location="'Class Summaries'!A1" display="Return to Summaries" xr:uid="{00000000-0004-0000-0E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BE1000"/>
  <sheetViews>
    <sheetView workbookViewId="0">
      <pane xSplit="2" topLeftCell="S1" activePane="topRight" state="frozen"/>
      <selection pane="topRight" activeCell="AC10" sqref="AC10"/>
    </sheetView>
  </sheetViews>
  <sheetFormatPr baseColWidth="10" defaultColWidth="17.33203125" defaultRowHeight="15" customHeight="1"/>
  <cols>
    <col min="1" max="1" width="18.5" style="533" customWidth="1"/>
    <col min="2" max="2" width="24.6640625" style="533" customWidth="1"/>
    <col min="3" max="3" width="9.5" style="533" customWidth="1"/>
    <col min="4" max="4" width="7.5" style="533" customWidth="1"/>
    <col min="5" max="5" width="5.33203125" style="533" customWidth="1"/>
    <col min="6" max="6" width="9.33203125" style="533" customWidth="1"/>
    <col min="7" max="7" width="9.6640625" style="533" customWidth="1"/>
    <col min="8" max="8" width="10.83203125" style="533" customWidth="1"/>
    <col min="9" max="12" width="10" style="533" customWidth="1"/>
    <col min="13" max="13" width="11.33203125" style="533" customWidth="1"/>
    <col min="14" max="16" width="10" style="533" customWidth="1"/>
    <col min="17" max="17" width="10.6640625" style="533" customWidth="1"/>
    <col min="18" max="18" width="12" style="533" customWidth="1"/>
    <col min="19" max="19" width="7.5" style="533" customWidth="1"/>
    <col min="20" max="20" width="5.33203125" style="533" customWidth="1"/>
    <col min="21" max="22" width="9.6640625" style="533" customWidth="1"/>
    <col min="23" max="23" width="10.83203125" style="533" customWidth="1"/>
    <col min="24" max="27" width="10" style="533" customWidth="1"/>
    <col min="28" max="28" width="11.5" style="533" customWidth="1"/>
    <col min="29" max="31" width="10" style="533" customWidth="1"/>
    <col min="32" max="33" width="10.1640625" style="533" customWidth="1"/>
    <col min="34" max="34" width="12.6640625" style="533" customWidth="1"/>
    <col min="35" max="35" width="7.5" style="533" customWidth="1"/>
    <col min="36" max="36" width="5.33203125" style="533" customWidth="1"/>
    <col min="37" max="37" width="9.1640625" style="533" customWidth="1"/>
    <col min="38" max="38" width="9.6640625" style="533" customWidth="1"/>
    <col min="39" max="39" width="10.83203125" style="533" customWidth="1"/>
    <col min="40" max="43" width="10" style="533" customWidth="1"/>
    <col min="44" max="44" width="12.1640625" style="533" customWidth="1"/>
    <col min="45" max="45" width="12.5" style="533" customWidth="1"/>
    <col min="46" max="47" width="10.1640625" style="533" customWidth="1"/>
    <col min="48" max="48" width="10.33203125" style="533" customWidth="1"/>
    <col min="49" max="49" width="13.5" style="533" customWidth="1"/>
    <col min="50" max="56" width="9.1640625" style="533" customWidth="1"/>
    <col min="57" max="57" width="17.33203125" style="533" customWidth="1"/>
    <col min="58" max="16384" width="17.33203125" style="533"/>
  </cols>
  <sheetData>
    <row r="1" spans="1:57" ht="29.25" customHeight="1">
      <c r="A1" s="528" t="s">
        <v>405</v>
      </c>
      <c r="B1" s="465" t="s">
        <v>30</v>
      </c>
      <c r="C1" s="529"/>
      <c r="D1" s="836" t="s">
        <v>355</v>
      </c>
      <c r="E1" s="837"/>
      <c r="F1" s="837"/>
      <c r="G1" s="837"/>
      <c r="H1" s="837"/>
      <c r="I1" s="837"/>
      <c r="J1" s="837"/>
      <c r="K1" s="837"/>
      <c r="L1" s="837"/>
      <c r="M1" s="837"/>
      <c r="N1" s="837"/>
      <c r="O1" s="837"/>
      <c r="P1" s="837"/>
      <c r="Q1" s="837"/>
      <c r="R1" s="530"/>
      <c r="S1" s="838" t="s">
        <v>356</v>
      </c>
      <c r="T1" s="839"/>
      <c r="U1" s="839"/>
      <c r="V1" s="839"/>
      <c r="W1" s="839"/>
      <c r="X1" s="839"/>
      <c r="Y1" s="839"/>
      <c r="Z1" s="839"/>
      <c r="AA1" s="839"/>
      <c r="AB1" s="839"/>
      <c r="AC1" s="839"/>
      <c r="AD1" s="839"/>
      <c r="AE1" s="839"/>
      <c r="AF1" s="839"/>
      <c r="AG1" s="839"/>
      <c r="AH1" s="839"/>
      <c r="AI1" s="840" t="s">
        <v>357</v>
      </c>
      <c r="AJ1" s="837"/>
      <c r="AK1" s="837"/>
      <c r="AL1" s="837"/>
      <c r="AM1" s="837"/>
      <c r="AN1" s="837"/>
      <c r="AO1" s="837"/>
      <c r="AP1" s="837"/>
      <c r="AQ1" s="837"/>
      <c r="AR1" s="837"/>
      <c r="AS1" s="837"/>
      <c r="AT1" s="837"/>
      <c r="AU1" s="837"/>
      <c r="AV1" s="837"/>
      <c r="AW1" s="581"/>
      <c r="AX1" s="532"/>
      <c r="AY1" s="532"/>
      <c r="AZ1" s="532"/>
      <c r="BA1" s="532"/>
      <c r="BB1" s="532"/>
      <c r="BC1" s="532"/>
      <c r="BD1" s="532"/>
    </row>
    <row r="2" spans="1:57" ht="27" customHeight="1">
      <c r="A2" s="582"/>
      <c r="B2" s="582"/>
      <c r="C2" s="535"/>
      <c r="D2" s="841" t="s">
        <v>358</v>
      </c>
      <c r="E2" s="842"/>
      <c r="F2" s="842"/>
      <c r="G2" s="842"/>
      <c r="H2" s="842"/>
      <c r="I2" s="843"/>
      <c r="J2" s="841" t="s">
        <v>359</v>
      </c>
      <c r="K2" s="842"/>
      <c r="L2" s="842"/>
      <c r="M2" s="843"/>
      <c r="N2" s="844" t="s">
        <v>360</v>
      </c>
      <c r="O2" s="842"/>
      <c r="P2" s="842"/>
      <c r="Q2" s="843"/>
      <c r="R2" s="536" t="s">
        <v>361</v>
      </c>
      <c r="S2" s="841" t="s">
        <v>358</v>
      </c>
      <c r="T2" s="842"/>
      <c r="U2" s="842"/>
      <c r="V2" s="842"/>
      <c r="W2" s="842"/>
      <c r="X2" s="843"/>
      <c r="Y2" s="841" t="s">
        <v>359</v>
      </c>
      <c r="Z2" s="842"/>
      <c r="AA2" s="842"/>
      <c r="AB2" s="843"/>
      <c r="AC2" s="841" t="s">
        <v>360</v>
      </c>
      <c r="AD2" s="842"/>
      <c r="AE2" s="842"/>
      <c r="AF2" s="843"/>
      <c r="AG2" s="537" t="s">
        <v>361</v>
      </c>
      <c r="AH2" s="538" t="s">
        <v>361</v>
      </c>
      <c r="AI2" s="841" t="s">
        <v>358</v>
      </c>
      <c r="AJ2" s="842"/>
      <c r="AK2" s="842"/>
      <c r="AL2" s="842"/>
      <c r="AM2" s="842"/>
      <c r="AN2" s="843"/>
      <c r="AO2" s="841" t="s">
        <v>359</v>
      </c>
      <c r="AP2" s="842"/>
      <c r="AQ2" s="842"/>
      <c r="AR2" s="843"/>
      <c r="AS2" s="841" t="s">
        <v>360</v>
      </c>
      <c r="AT2" s="842"/>
      <c r="AU2" s="842"/>
      <c r="AV2" s="843"/>
      <c r="AW2" s="583"/>
      <c r="AX2" s="539"/>
      <c r="AY2" s="539"/>
      <c r="AZ2" s="539"/>
      <c r="BA2" s="539"/>
      <c r="BB2" s="539"/>
      <c r="BC2" s="539"/>
      <c r="BD2" s="539"/>
      <c r="BE2" s="540"/>
    </row>
    <row r="3" spans="1:57" ht="19.5" customHeight="1">
      <c r="A3" s="541" t="s">
        <v>362</v>
      </c>
      <c r="B3" s="542"/>
      <c r="C3" s="845" t="s">
        <v>363</v>
      </c>
      <c r="D3" s="848" t="s">
        <v>406</v>
      </c>
      <c r="E3" s="848" t="s">
        <v>365</v>
      </c>
      <c r="F3" s="848" t="s">
        <v>366</v>
      </c>
      <c r="G3" s="848" t="s">
        <v>367</v>
      </c>
      <c r="H3" s="848" t="s">
        <v>368</v>
      </c>
      <c r="I3" s="849" t="s">
        <v>369</v>
      </c>
      <c r="J3" s="848" t="s">
        <v>370</v>
      </c>
      <c r="K3" s="848" t="s">
        <v>371</v>
      </c>
      <c r="L3" s="848" t="s">
        <v>372</v>
      </c>
      <c r="M3" s="849" t="s">
        <v>373</v>
      </c>
      <c r="N3" s="848" t="s">
        <v>374</v>
      </c>
      <c r="O3" s="848" t="s">
        <v>375</v>
      </c>
      <c r="P3" s="848" t="s">
        <v>376</v>
      </c>
      <c r="Q3" s="849" t="s">
        <v>377</v>
      </c>
      <c r="R3" s="851" t="s">
        <v>378</v>
      </c>
      <c r="S3" s="854" t="s">
        <v>364</v>
      </c>
      <c r="T3" s="850" t="s">
        <v>365</v>
      </c>
      <c r="U3" s="850" t="s">
        <v>366</v>
      </c>
      <c r="V3" s="850" t="s">
        <v>367</v>
      </c>
      <c r="W3" s="850" t="s">
        <v>368</v>
      </c>
      <c r="X3" s="858" t="s">
        <v>369</v>
      </c>
      <c r="Y3" s="850" t="s">
        <v>370</v>
      </c>
      <c r="Z3" s="850" t="s">
        <v>371</v>
      </c>
      <c r="AA3" s="850" t="s">
        <v>372</v>
      </c>
      <c r="AB3" s="858" t="s">
        <v>379</v>
      </c>
      <c r="AC3" s="850" t="s">
        <v>374</v>
      </c>
      <c r="AD3" s="850" t="s">
        <v>375</v>
      </c>
      <c r="AE3" s="850" t="s">
        <v>376</v>
      </c>
      <c r="AF3" s="859" t="s">
        <v>377</v>
      </c>
      <c r="AG3" s="860" t="s">
        <v>380</v>
      </c>
      <c r="AH3" s="857" t="s">
        <v>381</v>
      </c>
      <c r="AI3" s="866" t="s">
        <v>364</v>
      </c>
      <c r="AJ3" s="861" t="s">
        <v>365</v>
      </c>
      <c r="AK3" s="861" t="s">
        <v>366</v>
      </c>
      <c r="AL3" s="861" t="s">
        <v>367</v>
      </c>
      <c r="AM3" s="861" t="s">
        <v>368</v>
      </c>
      <c r="AN3" s="865" t="s">
        <v>369</v>
      </c>
      <c r="AO3" s="861" t="s">
        <v>370</v>
      </c>
      <c r="AP3" s="861" t="s">
        <v>371</v>
      </c>
      <c r="AQ3" s="861" t="s">
        <v>372</v>
      </c>
      <c r="AR3" s="865" t="s">
        <v>379</v>
      </c>
      <c r="AS3" s="861" t="s">
        <v>374</v>
      </c>
      <c r="AT3" s="861" t="s">
        <v>375</v>
      </c>
      <c r="AU3" s="861" t="s">
        <v>376</v>
      </c>
      <c r="AV3" s="862" t="s">
        <v>377</v>
      </c>
      <c r="AW3" s="867" t="s">
        <v>382</v>
      </c>
      <c r="AX3" s="532"/>
      <c r="AY3" s="532"/>
      <c r="AZ3" s="532"/>
      <c r="BA3" s="532"/>
      <c r="BB3" s="532"/>
      <c r="BC3" s="532"/>
      <c r="BD3" s="532"/>
    </row>
    <row r="4" spans="1:57" ht="17.25" customHeight="1">
      <c r="A4" s="543" t="e">
        <f>(C9)</f>
        <v>#DIV/0!</v>
      </c>
      <c r="B4" s="544"/>
      <c r="C4" s="846"/>
      <c r="D4" s="846"/>
      <c r="E4" s="846"/>
      <c r="F4" s="846"/>
      <c r="G4" s="846"/>
      <c r="H4" s="846"/>
      <c r="I4" s="846"/>
      <c r="J4" s="846"/>
      <c r="K4" s="846"/>
      <c r="L4" s="846"/>
      <c r="M4" s="846"/>
      <c r="N4" s="846"/>
      <c r="O4" s="846"/>
      <c r="P4" s="846"/>
      <c r="Q4" s="846"/>
      <c r="R4" s="852"/>
      <c r="S4" s="855"/>
      <c r="T4" s="846"/>
      <c r="U4" s="846"/>
      <c r="V4" s="846"/>
      <c r="W4" s="846"/>
      <c r="X4" s="846"/>
      <c r="Y4" s="846"/>
      <c r="Z4" s="846"/>
      <c r="AA4" s="846"/>
      <c r="AB4" s="846"/>
      <c r="AC4" s="846"/>
      <c r="AD4" s="846"/>
      <c r="AE4" s="846"/>
      <c r="AF4" s="846"/>
      <c r="AG4" s="846"/>
      <c r="AH4" s="852"/>
      <c r="AI4" s="855"/>
      <c r="AJ4" s="846"/>
      <c r="AK4" s="846"/>
      <c r="AL4" s="846"/>
      <c r="AM4" s="846"/>
      <c r="AN4" s="846"/>
      <c r="AO4" s="846"/>
      <c r="AP4" s="846"/>
      <c r="AQ4" s="846"/>
      <c r="AR4" s="846"/>
      <c r="AS4" s="846"/>
      <c r="AT4" s="846"/>
      <c r="AU4" s="846"/>
      <c r="AV4" s="846"/>
      <c r="AW4" s="846"/>
      <c r="AX4" s="532"/>
      <c r="AY4" s="532"/>
      <c r="AZ4" s="532"/>
      <c r="BA4" s="532"/>
      <c r="BB4" s="532"/>
      <c r="BC4" s="532"/>
      <c r="BD4" s="532"/>
    </row>
    <row r="5" spans="1:57" ht="16.5" customHeight="1">
      <c r="A5" s="541" t="s">
        <v>383</v>
      </c>
      <c r="B5" s="542"/>
      <c r="C5" s="846"/>
      <c r="D5" s="846"/>
      <c r="E5" s="846"/>
      <c r="F5" s="846"/>
      <c r="G5" s="846"/>
      <c r="H5" s="846"/>
      <c r="I5" s="846"/>
      <c r="J5" s="846"/>
      <c r="K5" s="846"/>
      <c r="L5" s="846"/>
      <c r="M5" s="846"/>
      <c r="N5" s="846"/>
      <c r="O5" s="846"/>
      <c r="P5" s="846"/>
      <c r="Q5" s="846"/>
      <c r="R5" s="852"/>
      <c r="S5" s="855"/>
      <c r="T5" s="846"/>
      <c r="U5" s="846"/>
      <c r="V5" s="846"/>
      <c r="W5" s="846"/>
      <c r="X5" s="846"/>
      <c r="Y5" s="846"/>
      <c r="Z5" s="846"/>
      <c r="AA5" s="846"/>
      <c r="AB5" s="846"/>
      <c r="AC5" s="846"/>
      <c r="AD5" s="846"/>
      <c r="AE5" s="846"/>
      <c r="AF5" s="846"/>
      <c r="AG5" s="846"/>
      <c r="AH5" s="852"/>
      <c r="AI5" s="855"/>
      <c r="AJ5" s="846"/>
      <c r="AK5" s="846"/>
      <c r="AL5" s="846"/>
      <c r="AM5" s="846"/>
      <c r="AN5" s="846"/>
      <c r="AO5" s="846"/>
      <c r="AP5" s="846"/>
      <c r="AQ5" s="846"/>
      <c r="AR5" s="846"/>
      <c r="AS5" s="846"/>
      <c r="AT5" s="846"/>
      <c r="AU5" s="846"/>
      <c r="AV5" s="846"/>
      <c r="AW5" s="846"/>
      <c r="AX5" s="532"/>
      <c r="AY5" s="532"/>
      <c r="AZ5" s="532"/>
      <c r="BA5" s="532"/>
      <c r="BB5" s="532"/>
      <c r="BC5" s="532"/>
      <c r="BD5" s="532"/>
    </row>
    <row r="6" spans="1:57" ht="17.25" customHeight="1">
      <c r="A6" s="543" t="e">
        <f>AH9</f>
        <v>#DIV/0!</v>
      </c>
      <c r="B6" s="544"/>
      <c r="C6" s="846"/>
      <c r="D6" s="846"/>
      <c r="E6" s="846"/>
      <c r="F6" s="846"/>
      <c r="G6" s="846"/>
      <c r="H6" s="846"/>
      <c r="I6" s="846"/>
      <c r="J6" s="846"/>
      <c r="K6" s="846"/>
      <c r="L6" s="846"/>
      <c r="M6" s="846"/>
      <c r="N6" s="846"/>
      <c r="O6" s="846"/>
      <c r="P6" s="846"/>
      <c r="Q6" s="846"/>
      <c r="R6" s="852"/>
      <c r="S6" s="855"/>
      <c r="T6" s="846"/>
      <c r="U6" s="846"/>
      <c r="V6" s="846"/>
      <c r="W6" s="846"/>
      <c r="X6" s="846"/>
      <c r="Y6" s="846"/>
      <c r="Z6" s="846"/>
      <c r="AA6" s="846"/>
      <c r="AB6" s="846"/>
      <c r="AC6" s="846"/>
      <c r="AD6" s="846"/>
      <c r="AE6" s="846"/>
      <c r="AF6" s="846"/>
      <c r="AG6" s="846"/>
      <c r="AH6" s="852"/>
      <c r="AI6" s="855"/>
      <c r="AJ6" s="846"/>
      <c r="AK6" s="846"/>
      <c r="AL6" s="846"/>
      <c r="AM6" s="846"/>
      <c r="AN6" s="846"/>
      <c r="AO6" s="846"/>
      <c r="AP6" s="846"/>
      <c r="AQ6" s="846"/>
      <c r="AR6" s="846"/>
      <c r="AS6" s="846"/>
      <c r="AT6" s="846"/>
      <c r="AU6" s="846"/>
      <c r="AV6" s="846"/>
      <c r="AW6" s="846"/>
      <c r="AX6" s="532"/>
      <c r="AY6" s="532"/>
      <c r="AZ6" s="532"/>
      <c r="BA6" s="532"/>
      <c r="BB6" s="532"/>
      <c r="BC6" s="532"/>
      <c r="BD6" s="532"/>
    </row>
    <row r="7" spans="1:57" ht="17.25" customHeight="1">
      <c r="A7" s="545" t="s">
        <v>384</v>
      </c>
      <c r="B7" s="546"/>
      <c r="C7" s="846"/>
      <c r="D7" s="846"/>
      <c r="E7" s="846"/>
      <c r="F7" s="846"/>
      <c r="G7" s="846"/>
      <c r="H7" s="846"/>
      <c r="I7" s="846"/>
      <c r="J7" s="846"/>
      <c r="K7" s="846"/>
      <c r="L7" s="846"/>
      <c r="M7" s="846"/>
      <c r="N7" s="846"/>
      <c r="O7" s="846"/>
      <c r="P7" s="846"/>
      <c r="Q7" s="846"/>
      <c r="R7" s="852"/>
      <c r="S7" s="855"/>
      <c r="T7" s="846"/>
      <c r="U7" s="846"/>
      <c r="V7" s="846"/>
      <c r="W7" s="846"/>
      <c r="X7" s="846"/>
      <c r="Y7" s="846"/>
      <c r="Z7" s="846"/>
      <c r="AA7" s="846"/>
      <c r="AB7" s="846"/>
      <c r="AC7" s="846"/>
      <c r="AD7" s="846"/>
      <c r="AE7" s="846"/>
      <c r="AF7" s="846"/>
      <c r="AG7" s="846"/>
      <c r="AH7" s="852"/>
      <c r="AI7" s="855"/>
      <c r="AJ7" s="846"/>
      <c r="AK7" s="846"/>
      <c r="AL7" s="846"/>
      <c r="AM7" s="846"/>
      <c r="AN7" s="846"/>
      <c r="AO7" s="846"/>
      <c r="AP7" s="846"/>
      <c r="AQ7" s="846"/>
      <c r="AR7" s="846"/>
      <c r="AS7" s="846"/>
      <c r="AT7" s="846"/>
      <c r="AU7" s="846"/>
      <c r="AV7" s="846"/>
      <c r="AW7" s="846"/>
      <c r="AX7" s="532"/>
      <c r="AY7" s="532"/>
      <c r="AZ7" s="532"/>
      <c r="BA7" s="532"/>
      <c r="BB7" s="532"/>
      <c r="BC7" s="532"/>
      <c r="BD7" s="532"/>
    </row>
    <row r="8" spans="1:57" ht="15.75" customHeight="1">
      <c r="A8" s="547">
        <f>AW9</f>
        <v>0</v>
      </c>
      <c r="B8" s="548"/>
      <c r="C8" s="847"/>
      <c r="D8" s="847"/>
      <c r="E8" s="847"/>
      <c r="F8" s="847"/>
      <c r="G8" s="847"/>
      <c r="H8" s="847"/>
      <c r="I8" s="847"/>
      <c r="J8" s="847"/>
      <c r="K8" s="847"/>
      <c r="L8" s="847"/>
      <c r="M8" s="847"/>
      <c r="N8" s="847"/>
      <c r="O8" s="847"/>
      <c r="P8" s="847"/>
      <c r="Q8" s="847"/>
      <c r="R8" s="853"/>
      <c r="S8" s="856"/>
      <c r="T8" s="847"/>
      <c r="U8" s="847"/>
      <c r="V8" s="847"/>
      <c r="W8" s="847"/>
      <c r="X8" s="847"/>
      <c r="Y8" s="847"/>
      <c r="Z8" s="847"/>
      <c r="AA8" s="847"/>
      <c r="AB8" s="847"/>
      <c r="AC8" s="847"/>
      <c r="AD8" s="847"/>
      <c r="AE8" s="847"/>
      <c r="AF8" s="847"/>
      <c r="AG8" s="847"/>
      <c r="AH8" s="853"/>
      <c r="AI8" s="856"/>
      <c r="AJ8" s="847"/>
      <c r="AK8" s="847"/>
      <c r="AL8" s="847"/>
      <c r="AM8" s="847"/>
      <c r="AN8" s="847"/>
      <c r="AO8" s="847"/>
      <c r="AP8" s="847"/>
      <c r="AQ8" s="847"/>
      <c r="AR8" s="847"/>
      <c r="AS8" s="847"/>
      <c r="AT8" s="847"/>
      <c r="AU8" s="847"/>
      <c r="AV8" s="847"/>
      <c r="AW8" s="847"/>
      <c r="AX8" s="532"/>
      <c r="AY8" s="532"/>
      <c r="AZ8" s="532"/>
      <c r="BA8" s="532"/>
      <c r="BB8" s="532"/>
      <c r="BC8" s="532"/>
      <c r="BD8" s="532"/>
    </row>
    <row r="9" spans="1:57" ht="28.5" customHeight="1">
      <c r="A9" s="580"/>
      <c r="B9" s="580" t="s">
        <v>385</v>
      </c>
      <c r="C9" s="549" t="e">
        <f>AVERAGEIF(C10:C50,"&gt;0")</f>
        <v>#DIV/0!</v>
      </c>
      <c r="D9" s="550" t="e">
        <f t="shared" ref="D9:R9" si="0">AVERAGEIF(D10:D50,"&lt;&gt;0")</f>
        <v>#DIV/0!</v>
      </c>
      <c r="E9" s="550" t="e">
        <f t="shared" si="0"/>
        <v>#DIV/0!</v>
      </c>
      <c r="F9" s="550" t="e">
        <f t="shared" si="0"/>
        <v>#DIV/0!</v>
      </c>
      <c r="G9" s="550" t="e">
        <f t="shared" si="0"/>
        <v>#DIV/0!</v>
      </c>
      <c r="H9" s="550" t="e">
        <f t="shared" si="0"/>
        <v>#DIV/0!</v>
      </c>
      <c r="I9" s="550" t="e">
        <f t="shared" si="0"/>
        <v>#DIV/0!</v>
      </c>
      <c r="J9" s="550" t="e">
        <f t="shared" si="0"/>
        <v>#DIV/0!</v>
      </c>
      <c r="K9" s="550" t="e">
        <f t="shared" si="0"/>
        <v>#DIV/0!</v>
      </c>
      <c r="L9" s="550" t="e">
        <f t="shared" si="0"/>
        <v>#DIV/0!</v>
      </c>
      <c r="M9" s="550" t="e">
        <f t="shared" si="0"/>
        <v>#DIV/0!</v>
      </c>
      <c r="N9" s="550" t="e">
        <f t="shared" si="0"/>
        <v>#DIV/0!</v>
      </c>
      <c r="O9" s="550" t="e">
        <f t="shared" si="0"/>
        <v>#DIV/0!</v>
      </c>
      <c r="P9" s="550" t="e">
        <f t="shared" si="0"/>
        <v>#DIV/0!</v>
      </c>
      <c r="Q9" s="550" t="e">
        <f t="shared" si="0"/>
        <v>#DIV/0!</v>
      </c>
      <c r="R9" s="550" t="e">
        <f t="shared" si="0"/>
        <v>#DIV/0!</v>
      </c>
      <c r="S9" s="551" t="str">
        <f t="shared" ref="S9:W9" si="1">IF(ISERROR(AVERAGE(S10:S50)),"",AVERAGE(S10:S50))</f>
        <v/>
      </c>
      <c r="T9" s="551" t="str">
        <f t="shared" si="1"/>
        <v/>
      </c>
      <c r="U9" s="551" t="str">
        <f t="shared" si="1"/>
        <v/>
      </c>
      <c r="V9" s="551" t="str">
        <f t="shared" si="1"/>
        <v/>
      </c>
      <c r="W9" s="551" t="str">
        <f t="shared" si="1"/>
        <v/>
      </c>
      <c r="X9" s="552" t="e">
        <f>AVERAGEIF(X10:X50,"&lt;&gt;0")</f>
        <v>#DIV/0!</v>
      </c>
      <c r="Y9" s="550" t="str">
        <f t="shared" ref="Y9:AA9" si="2">IF(ISERROR(AVERAGE(Y10:Y50)),"",AVERAGE(Y10:Y50))</f>
        <v/>
      </c>
      <c r="Z9" s="550" t="str">
        <f t="shared" si="2"/>
        <v/>
      </c>
      <c r="AA9" s="550" t="str">
        <f t="shared" si="2"/>
        <v/>
      </c>
      <c r="AB9" s="550" t="e">
        <f t="shared" ref="AB9:AG9" si="3">AVERAGEIF(AB10:AB50,"&lt;&gt;0")</f>
        <v>#DIV/0!</v>
      </c>
      <c r="AC9" s="550" t="e">
        <f t="shared" si="3"/>
        <v>#DIV/0!</v>
      </c>
      <c r="AD9" s="550" t="e">
        <f t="shared" si="3"/>
        <v>#DIV/0!</v>
      </c>
      <c r="AE9" s="550" t="e">
        <f t="shared" si="3"/>
        <v>#DIV/0!</v>
      </c>
      <c r="AF9" s="550" t="e">
        <f t="shared" si="3"/>
        <v>#DIV/0!</v>
      </c>
      <c r="AG9" s="550" t="e">
        <f t="shared" si="3"/>
        <v>#DIV/0!</v>
      </c>
      <c r="AH9" s="550" t="e">
        <f>AVERAGEIF(AH10:AH50,"&gt;0")</f>
        <v>#DIV/0!</v>
      </c>
      <c r="AI9" s="551">
        <f t="shared" ref="AI9:AV9" si="4">IF(ISERROR(AVERAGE(AI10:AI50)),"",AVERAGE(AI10:AI50))</f>
        <v>0</v>
      </c>
      <c r="AJ9" s="550">
        <f t="shared" si="4"/>
        <v>0</v>
      </c>
      <c r="AK9" s="550">
        <f t="shared" si="4"/>
        <v>0</v>
      </c>
      <c r="AL9" s="550">
        <f t="shared" si="4"/>
        <v>0</v>
      </c>
      <c r="AM9" s="550">
        <f t="shared" si="4"/>
        <v>0</v>
      </c>
      <c r="AN9" s="550">
        <f t="shared" si="4"/>
        <v>0</v>
      </c>
      <c r="AO9" s="550">
        <f t="shared" si="4"/>
        <v>0</v>
      </c>
      <c r="AP9" s="550">
        <f t="shared" si="4"/>
        <v>0</v>
      </c>
      <c r="AQ9" s="550">
        <f t="shared" si="4"/>
        <v>0</v>
      </c>
      <c r="AR9" s="550">
        <f t="shared" si="4"/>
        <v>0</v>
      </c>
      <c r="AS9" s="550">
        <f t="shared" si="4"/>
        <v>0</v>
      </c>
      <c r="AT9" s="550">
        <f t="shared" si="4"/>
        <v>0</v>
      </c>
      <c r="AU9" s="550">
        <f t="shared" si="4"/>
        <v>0</v>
      </c>
      <c r="AV9" s="550">
        <f t="shared" si="4"/>
        <v>0</v>
      </c>
      <c r="AW9" s="552">
        <f>AVERAGE(AW10:AW50)</f>
        <v>0</v>
      </c>
      <c r="AX9" s="554"/>
      <c r="AY9" s="554"/>
      <c r="AZ9" s="554"/>
      <c r="BA9" s="554"/>
      <c r="BB9" s="554"/>
      <c r="BC9" s="554"/>
      <c r="BD9" s="554"/>
      <c r="BE9" s="555"/>
    </row>
    <row r="10" spans="1:57" ht="14">
      <c r="A10" s="556"/>
      <c r="B10" s="593"/>
      <c r="C10" s="557">
        <f t="shared" ref="C10:C76" si="5">IF(R10=0,0,IF(R10&lt;19.51,1,IF(R10&lt;32.51,2,IF(R10&lt;44.51,3,IF(R10&lt;521,4)))))</f>
        <v>0</v>
      </c>
      <c r="D10" s="558"/>
      <c r="E10" s="558"/>
      <c r="F10" s="558"/>
      <c r="G10" s="558"/>
      <c r="H10" s="558"/>
      <c r="I10" s="559">
        <f t="shared" ref="I10:I29" si="6">SUM(D10:H10)</f>
        <v>0</v>
      </c>
      <c r="J10" s="558"/>
      <c r="K10" s="558"/>
      <c r="L10" s="558"/>
      <c r="M10" s="559">
        <f t="shared" ref="M10:M30" si="7">SUM(J10,J10,K10,K10,L10,L10)</f>
        <v>0</v>
      </c>
      <c r="N10" s="558"/>
      <c r="O10" s="558"/>
      <c r="P10" s="558"/>
      <c r="Q10" s="559">
        <f t="shared" ref="Q10:Q30" si="8">SUM(N10:P10)</f>
        <v>0</v>
      </c>
      <c r="R10" s="560">
        <f t="shared" ref="R10:R34" si="9">SUM(I10,M10,Q10)</f>
        <v>0</v>
      </c>
      <c r="S10" s="561"/>
      <c r="T10" s="558"/>
      <c r="U10" s="558"/>
      <c r="V10" s="558"/>
      <c r="W10" s="558"/>
      <c r="X10" s="562">
        <f t="shared" ref="X10:X33" si="10">SUM(S10:W10)</f>
        <v>0</v>
      </c>
      <c r="Y10" s="558"/>
      <c r="Z10" s="558"/>
      <c r="AA10" s="558"/>
      <c r="AB10" s="563">
        <f t="shared" ref="AB10:AB34" si="11">SUM(Y10,Y10,Z10,Z10,AA10,AA10)</f>
        <v>0</v>
      </c>
      <c r="AC10" s="558"/>
      <c r="AD10" s="558"/>
      <c r="AE10" s="558"/>
      <c r="AF10" s="563">
        <f t="shared" ref="AF10:AF36" si="12">SUM(AC10:AE10)</f>
        <v>0</v>
      </c>
      <c r="AG10" s="564">
        <f t="shared" ref="AG10:AG36" si="13">SUM(X10,AB10,AF10)</f>
        <v>0</v>
      </c>
      <c r="AH10" s="560">
        <f t="shared" ref="AH10:AH76" si="14">IF(AG10=0,0,IF(AG10&lt;19.51,1,IF(AG10&lt;32.51,2,IF(AG10&lt;44.51,3,IF(AG10&lt;521,4)))))</f>
        <v>0</v>
      </c>
      <c r="AI10" s="561">
        <v>0</v>
      </c>
      <c r="AJ10" s="558">
        <f t="shared" ref="AJ10:AT10" si="15">(T10-E10)</f>
        <v>0</v>
      </c>
      <c r="AK10" s="558">
        <f t="shared" si="15"/>
        <v>0</v>
      </c>
      <c r="AL10" s="558">
        <f t="shared" si="15"/>
        <v>0</v>
      </c>
      <c r="AM10" s="558">
        <f t="shared" si="15"/>
        <v>0</v>
      </c>
      <c r="AN10" s="558">
        <f t="shared" si="15"/>
        <v>0</v>
      </c>
      <c r="AO10" s="558">
        <f t="shared" si="15"/>
        <v>0</v>
      </c>
      <c r="AP10" s="558">
        <f t="shared" si="15"/>
        <v>0</v>
      </c>
      <c r="AQ10" s="558">
        <f t="shared" si="15"/>
        <v>0</v>
      </c>
      <c r="AR10" s="558">
        <f t="shared" si="15"/>
        <v>0</v>
      </c>
      <c r="AS10" s="558">
        <f t="shared" si="15"/>
        <v>0</v>
      </c>
      <c r="AT10" s="558">
        <f t="shared" si="15"/>
        <v>0</v>
      </c>
      <c r="AU10" s="558">
        <v>0</v>
      </c>
      <c r="AV10" s="558">
        <f>(AF10-Q10)</f>
        <v>0</v>
      </c>
      <c r="AW10" s="584">
        <f t="shared" ref="AW10:AW76" si="16">(AH10-C10)</f>
        <v>0</v>
      </c>
      <c r="AX10" s="532"/>
      <c r="AY10" s="532"/>
      <c r="AZ10" s="532"/>
      <c r="BA10" s="532"/>
      <c r="BB10" s="532"/>
      <c r="BC10" s="532"/>
      <c r="BD10" s="532"/>
    </row>
    <row r="11" spans="1:57" ht="14">
      <c r="A11" s="594"/>
      <c r="B11" s="595"/>
      <c r="C11" s="557">
        <f t="shared" si="5"/>
        <v>0</v>
      </c>
      <c r="D11" s="558"/>
      <c r="E11" s="558"/>
      <c r="F11" s="558"/>
      <c r="G11" s="558"/>
      <c r="H11" s="558"/>
      <c r="I11" s="559">
        <f t="shared" si="6"/>
        <v>0</v>
      </c>
      <c r="J11" s="558"/>
      <c r="K11" s="558"/>
      <c r="L11" s="558"/>
      <c r="M11" s="559">
        <f t="shared" si="7"/>
        <v>0</v>
      </c>
      <c r="N11" s="558"/>
      <c r="O11" s="558"/>
      <c r="P11" s="558"/>
      <c r="Q11" s="559">
        <f t="shared" si="8"/>
        <v>0</v>
      </c>
      <c r="R11" s="560">
        <f t="shared" si="9"/>
        <v>0</v>
      </c>
      <c r="S11" s="561"/>
      <c r="T11" s="558"/>
      <c r="U11" s="558"/>
      <c r="V11" s="558"/>
      <c r="W11" s="558"/>
      <c r="X11" s="562">
        <f t="shared" si="10"/>
        <v>0</v>
      </c>
      <c r="Y11" s="558"/>
      <c r="Z11" s="558"/>
      <c r="AA11" s="558"/>
      <c r="AB11" s="563">
        <f t="shared" si="11"/>
        <v>0</v>
      </c>
      <c r="AC11" s="558"/>
      <c r="AD11" s="558"/>
      <c r="AE11" s="558"/>
      <c r="AF11" s="563">
        <f t="shared" si="12"/>
        <v>0</v>
      </c>
      <c r="AG11" s="564">
        <f t="shared" si="13"/>
        <v>0</v>
      </c>
      <c r="AH11" s="560">
        <f t="shared" si="14"/>
        <v>0</v>
      </c>
      <c r="AI11" s="561">
        <f t="shared" ref="AI11:AV26" si="17">(S11-D11)</f>
        <v>0</v>
      </c>
      <c r="AJ11" s="558">
        <f t="shared" si="17"/>
        <v>0</v>
      </c>
      <c r="AK11" s="558">
        <f t="shared" si="17"/>
        <v>0</v>
      </c>
      <c r="AL11" s="558">
        <f t="shared" si="17"/>
        <v>0</v>
      </c>
      <c r="AM11" s="558">
        <f t="shared" si="17"/>
        <v>0</v>
      </c>
      <c r="AN11" s="558">
        <f t="shared" si="17"/>
        <v>0</v>
      </c>
      <c r="AO11" s="558">
        <f t="shared" si="17"/>
        <v>0</v>
      </c>
      <c r="AP11" s="558">
        <f t="shared" si="17"/>
        <v>0</v>
      </c>
      <c r="AQ11" s="558">
        <f t="shared" si="17"/>
        <v>0</v>
      </c>
      <c r="AR11" s="558">
        <f t="shared" si="17"/>
        <v>0</v>
      </c>
      <c r="AS11" s="558">
        <f t="shared" si="17"/>
        <v>0</v>
      </c>
      <c r="AT11" s="558">
        <f t="shared" si="17"/>
        <v>0</v>
      </c>
      <c r="AU11" s="558">
        <f t="shared" si="17"/>
        <v>0</v>
      </c>
      <c r="AV11" s="558">
        <f t="shared" si="17"/>
        <v>0</v>
      </c>
      <c r="AW11" s="584">
        <f t="shared" si="16"/>
        <v>0</v>
      </c>
      <c r="AX11" s="532"/>
      <c r="AY11" s="532"/>
      <c r="AZ11" s="532"/>
      <c r="BA11" s="532"/>
      <c r="BB11" s="532"/>
      <c r="BC11" s="532"/>
      <c r="BD11" s="532"/>
    </row>
    <row r="12" spans="1:57" ht="14">
      <c r="A12" s="594"/>
      <c r="B12" s="595"/>
      <c r="C12" s="557">
        <f t="shared" si="5"/>
        <v>0</v>
      </c>
      <c r="D12" s="558"/>
      <c r="E12" s="558"/>
      <c r="F12" s="558"/>
      <c r="G12" s="558"/>
      <c r="H12" s="558"/>
      <c r="I12" s="559">
        <f t="shared" si="6"/>
        <v>0</v>
      </c>
      <c r="J12" s="558"/>
      <c r="K12" s="558"/>
      <c r="L12" s="558"/>
      <c r="M12" s="559">
        <f t="shared" si="7"/>
        <v>0</v>
      </c>
      <c r="N12" s="558"/>
      <c r="O12" s="558"/>
      <c r="P12" s="558"/>
      <c r="Q12" s="559">
        <f t="shared" si="8"/>
        <v>0</v>
      </c>
      <c r="R12" s="560">
        <f t="shared" si="9"/>
        <v>0</v>
      </c>
      <c r="S12" s="561"/>
      <c r="T12" s="558"/>
      <c r="U12" s="558"/>
      <c r="V12" s="558"/>
      <c r="W12" s="558"/>
      <c r="X12" s="562">
        <f t="shared" si="10"/>
        <v>0</v>
      </c>
      <c r="Y12" s="558"/>
      <c r="Z12" s="558"/>
      <c r="AA12" s="558"/>
      <c r="AB12" s="563">
        <f t="shared" si="11"/>
        <v>0</v>
      </c>
      <c r="AC12" s="558"/>
      <c r="AD12" s="558"/>
      <c r="AE12" s="558"/>
      <c r="AF12" s="563">
        <f t="shared" si="12"/>
        <v>0</v>
      </c>
      <c r="AG12" s="564">
        <f t="shared" si="13"/>
        <v>0</v>
      </c>
      <c r="AH12" s="560">
        <f t="shared" si="14"/>
        <v>0</v>
      </c>
      <c r="AI12" s="561">
        <f t="shared" si="17"/>
        <v>0</v>
      </c>
      <c r="AJ12" s="558">
        <f t="shared" si="17"/>
        <v>0</v>
      </c>
      <c r="AK12" s="558">
        <f t="shared" si="17"/>
        <v>0</v>
      </c>
      <c r="AL12" s="558">
        <f t="shared" si="17"/>
        <v>0</v>
      </c>
      <c r="AM12" s="558">
        <f t="shared" si="17"/>
        <v>0</v>
      </c>
      <c r="AN12" s="558">
        <f t="shared" si="17"/>
        <v>0</v>
      </c>
      <c r="AO12" s="558">
        <f t="shared" si="17"/>
        <v>0</v>
      </c>
      <c r="AP12" s="558">
        <f t="shared" si="17"/>
        <v>0</v>
      </c>
      <c r="AQ12" s="558">
        <f t="shared" si="17"/>
        <v>0</v>
      </c>
      <c r="AR12" s="558">
        <f t="shared" si="17"/>
        <v>0</v>
      </c>
      <c r="AS12" s="558">
        <f t="shared" si="17"/>
        <v>0</v>
      </c>
      <c r="AT12" s="558">
        <f t="shared" si="17"/>
        <v>0</v>
      </c>
      <c r="AU12" s="558">
        <f t="shared" si="17"/>
        <v>0</v>
      </c>
      <c r="AV12" s="558">
        <f t="shared" si="17"/>
        <v>0</v>
      </c>
      <c r="AW12" s="584">
        <f t="shared" si="16"/>
        <v>0</v>
      </c>
      <c r="AX12" s="532"/>
      <c r="AY12" s="532"/>
      <c r="AZ12" s="532"/>
      <c r="BA12" s="532"/>
      <c r="BB12" s="532"/>
      <c r="BC12" s="532"/>
      <c r="BD12" s="532"/>
    </row>
    <row r="13" spans="1:57" ht="14">
      <c r="A13" s="594"/>
      <c r="B13" s="595"/>
      <c r="C13" s="557">
        <f t="shared" si="5"/>
        <v>0</v>
      </c>
      <c r="D13" s="558"/>
      <c r="E13" s="558"/>
      <c r="F13" s="558"/>
      <c r="G13" s="558"/>
      <c r="H13" s="558"/>
      <c r="I13" s="559">
        <f t="shared" si="6"/>
        <v>0</v>
      </c>
      <c r="J13" s="558"/>
      <c r="K13" s="558"/>
      <c r="L13" s="558"/>
      <c r="M13" s="559">
        <f t="shared" si="7"/>
        <v>0</v>
      </c>
      <c r="N13" s="558"/>
      <c r="O13" s="558"/>
      <c r="P13" s="558"/>
      <c r="Q13" s="559">
        <f t="shared" si="8"/>
        <v>0</v>
      </c>
      <c r="R13" s="560">
        <f t="shared" si="9"/>
        <v>0</v>
      </c>
      <c r="S13" s="561"/>
      <c r="T13" s="558"/>
      <c r="U13" s="558"/>
      <c r="V13" s="558"/>
      <c r="W13" s="558"/>
      <c r="X13" s="562">
        <f t="shared" si="10"/>
        <v>0</v>
      </c>
      <c r="Y13" s="558"/>
      <c r="Z13" s="558"/>
      <c r="AA13" s="558"/>
      <c r="AB13" s="563">
        <f t="shared" si="11"/>
        <v>0</v>
      </c>
      <c r="AC13" s="558"/>
      <c r="AD13" s="558"/>
      <c r="AE13" s="558"/>
      <c r="AF13" s="563">
        <f t="shared" si="12"/>
        <v>0</v>
      </c>
      <c r="AG13" s="564">
        <f t="shared" si="13"/>
        <v>0</v>
      </c>
      <c r="AH13" s="560">
        <f t="shared" si="14"/>
        <v>0</v>
      </c>
      <c r="AI13" s="561">
        <f t="shared" si="17"/>
        <v>0</v>
      </c>
      <c r="AJ13" s="558">
        <f t="shared" si="17"/>
        <v>0</v>
      </c>
      <c r="AK13" s="558">
        <f t="shared" si="17"/>
        <v>0</v>
      </c>
      <c r="AL13" s="558">
        <f t="shared" si="17"/>
        <v>0</v>
      </c>
      <c r="AM13" s="558">
        <f t="shared" si="17"/>
        <v>0</v>
      </c>
      <c r="AN13" s="558">
        <f t="shared" si="17"/>
        <v>0</v>
      </c>
      <c r="AO13" s="558">
        <f t="shared" si="17"/>
        <v>0</v>
      </c>
      <c r="AP13" s="558">
        <f t="shared" si="17"/>
        <v>0</v>
      </c>
      <c r="AQ13" s="558">
        <f t="shared" si="17"/>
        <v>0</v>
      </c>
      <c r="AR13" s="558">
        <f t="shared" si="17"/>
        <v>0</v>
      </c>
      <c r="AS13" s="558">
        <f t="shared" si="17"/>
        <v>0</v>
      </c>
      <c r="AT13" s="558">
        <f t="shared" si="17"/>
        <v>0</v>
      </c>
      <c r="AU13" s="558">
        <f t="shared" si="17"/>
        <v>0</v>
      </c>
      <c r="AV13" s="558">
        <f t="shared" si="17"/>
        <v>0</v>
      </c>
      <c r="AW13" s="584">
        <f t="shared" si="16"/>
        <v>0</v>
      </c>
      <c r="AX13" s="532"/>
      <c r="AY13" s="532"/>
      <c r="AZ13" s="532"/>
      <c r="BA13" s="532"/>
      <c r="BB13" s="532"/>
      <c r="BC13" s="532"/>
      <c r="BD13" s="532"/>
    </row>
    <row r="14" spans="1:57" ht="14">
      <c r="A14" s="594"/>
      <c r="B14" s="595"/>
      <c r="C14" s="557">
        <f t="shared" si="5"/>
        <v>0</v>
      </c>
      <c r="D14" s="558"/>
      <c r="E14" s="558"/>
      <c r="F14" s="558"/>
      <c r="G14" s="558"/>
      <c r="H14" s="558"/>
      <c r="I14" s="559">
        <f t="shared" si="6"/>
        <v>0</v>
      </c>
      <c r="J14" s="558"/>
      <c r="K14" s="558"/>
      <c r="L14" s="558"/>
      <c r="M14" s="559">
        <f t="shared" si="7"/>
        <v>0</v>
      </c>
      <c r="N14" s="558"/>
      <c r="O14" s="558"/>
      <c r="P14" s="558"/>
      <c r="Q14" s="559">
        <f t="shared" si="8"/>
        <v>0</v>
      </c>
      <c r="R14" s="560">
        <f t="shared" si="9"/>
        <v>0</v>
      </c>
      <c r="S14" s="561"/>
      <c r="T14" s="558"/>
      <c r="U14" s="558"/>
      <c r="V14" s="558"/>
      <c r="W14" s="558"/>
      <c r="X14" s="562">
        <f t="shared" si="10"/>
        <v>0</v>
      </c>
      <c r="Y14" s="558"/>
      <c r="Z14" s="558"/>
      <c r="AA14" s="558"/>
      <c r="AB14" s="563">
        <f t="shared" si="11"/>
        <v>0</v>
      </c>
      <c r="AC14" s="558"/>
      <c r="AD14" s="558"/>
      <c r="AE14" s="558"/>
      <c r="AF14" s="563">
        <f t="shared" si="12"/>
        <v>0</v>
      </c>
      <c r="AG14" s="564">
        <f t="shared" si="13"/>
        <v>0</v>
      </c>
      <c r="AH14" s="560">
        <f t="shared" si="14"/>
        <v>0</v>
      </c>
      <c r="AI14" s="561">
        <f t="shared" si="17"/>
        <v>0</v>
      </c>
      <c r="AJ14" s="558">
        <f t="shared" si="17"/>
        <v>0</v>
      </c>
      <c r="AK14" s="558">
        <f t="shared" si="17"/>
        <v>0</v>
      </c>
      <c r="AL14" s="558">
        <f t="shared" si="17"/>
        <v>0</v>
      </c>
      <c r="AM14" s="558">
        <f t="shared" si="17"/>
        <v>0</v>
      </c>
      <c r="AN14" s="558">
        <f t="shared" si="17"/>
        <v>0</v>
      </c>
      <c r="AO14" s="558">
        <f t="shared" si="17"/>
        <v>0</v>
      </c>
      <c r="AP14" s="558">
        <f t="shared" si="17"/>
        <v>0</v>
      </c>
      <c r="AQ14" s="558">
        <f t="shared" si="17"/>
        <v>0</v>
      </c>
      <c r="AR14" s="558">
        <f t="shared" si="17"/>
        <v>0</v>
      </c>
      <c r="AS14" s="558">
        <f t="shared" si="17"/>
        <v>0</v>
      </c>
      <c r="AT14" s="558">
        <f t="shared" si="17"/>
        <v>0</v>
      </c>
      <c r="AU14" s="558">
        <f t="shared" si="17"/>
        <v>0</v>
      </c>
      <c r="AV14" s="558">
        <f t="shared" si="17"/>
        <v>0</v>
      </c>
      <c r="AW14" s="584">
        <f t="shared" si="16"/>
        <v>0</v>
      </c>
      <c r="AX14" s="532"/>
      <c r="AY14" s="532"/>
      <c r="AZ14" s="532"/>
      <c r="BA14" s="532"/>
      <c r="BB14" s="532"/>
      <c r="BC14" s="532"/>
      <c r="BD14" s="532"/>
    </row>
    <row r="15" spans="1:57" ht="14">
      <c r="A15" s="594"/>
      <c r="B15" s="595"/>
      <c r="C15" s="557">
        <f t="shared" si="5"/>
        <v>0</v>
      </c>
      <c r="D15" s="558"/>
      <c r="E15" s="558"/>
      <c r="F15" s="558"/>
      <c r="G15" s="558"/>
      <c r="H15" s="558"/>
      <c r="I15" s="559">
        <f t="shared" si="6"/>
        <v>0</v>
      </c>
      <c r="J15" s="558"/>
      <c r="K15" s="558"/>
      <c r="L15" s="558"/>
      <c r="M15" s="559">
        <f t="shared" si="7"/>
        <v>0</v>
      </c>
      <c r="N15" s="558"/>
      <c r="O15" s="558"/>
      <c r="P15" s="558"/>
      <c r="Q15" s="559">
        <f t="shared" si="8"/>
        <v>0</v>
      </c>
      <c r="R15" s="560">
        <f t="shared" si="9"/>
        <v>0</v>
      </c>
      <c r="S15" s="561"/>
      <c r="T15" s="558"/>
      <c r="U15" s="558"/>
      <c r="V15" s="558"/>
      <c r="W15" s="558"/>
      <c r="X15" s="562">
        <f t="shared" si="10"/>
        <v>0</v>
      </c>
      <c r="Y15" s="558"/>
      <c r="Z15" s="558"/>
      <c r="AA15" s="558"/>
      <c r="AB15" s="563">
        <f t="shared" si="11"/>
        <v>0</v>
      </c>
      <c r="AC15" s="558"/>
      <c r="AD15" s="558"/>
      <c r="AE15" s="558"/>
      <c r="AF15" s="563">
        <f t="shared" si="12"/>
        <v>0</v>
      </c>
      <c r="AG15" s="564">
        <f t="shared" si="13"/>
        <v>0</v>
      </c>
      <c r="AH15" s="560">
        <f t="shared" si="14"/>
        <v>0</v>
      </c>
      <c r="AI15" s="561">
        <f t="shared" si="17"/>
        <v>0</v>
      </c>
      <c r="AJ15" s="558">
        <f t="shared" si="17"/>
        <v>0</v>
      </c>
      <c r="AK15" s="558">
        <f t="shared" si="17"/>
        <v>0</v>
      </c>
      <c r="AL15" s="558">
        <f t="shared" si="17"/>
        <v>0</v>
      </c>
      <c r="AM15" s="558">
        <f t="shared" si="17"/>
        <v>0</v>
      </c>
      <c r="AN15" s="558">
        <f t="shared" si="17"/>
        <v>0</v>
      </c>
      <c r="AO15" s="558">
        <f t="shared" si="17"/>
        <v>0</v>
      </c>
      <c r="AP15" s="558">
        <f t="shared" si="17"/>
        <v>0</v>
      </c>
      <c r="AQ15" s="558">
        <f t="shared" si="17"/>
        <v>0</v>
      </c>
      <c r="AR15" s="558">
        <f t="shared" si="17"/>
        <v>0</v>
      </c>
      <c r="AS15" s="558">
        <f t="shared" si="17"/>
        <v>0</v>
      </c>
      <c r="AT15" s="558">
        <f t="shared" si="17"/>
        <v>0</v>
      </c>
      <c r="AU15" s="558">
        <f t="shared" si="17"/>
        <v>0</v>
      </c>
      <c r="AV15" s="558">
        <f t="shared" si="17"/>
        <v>0</v>
      </c>
      <c r="AW15" s="584">
        <f t="shared" si="16"/>
        <v>0</v>
      </c>
      <c r="AX15" s="532"/>
      <c r="AY15" s="532"/>
      <c r="AZ15" s="532"/>
      <c r="BA15" s="532"/>
      <c r="BB15" s="532"/>
      <c r="BC15" s="532"/>
      <c r="BD15" s="532"/>
    </row>
    <row r="16" spans="1:57" ht="14">
      <c r="A16" s="594"/>
      <c r="B16" s="595"/>
      <c r="C16" s="557">
        <f t="shared" si="5"/>
        <v>0</v>
      </c>
      <c r="D16" s="558"/>
      <c r="E16" s="558"/>
      <c r="F16" s="558"/>
      <c r="G16" s="558"/>
      <c r="H16" s="558"/>
      <c r="I16" s="559">
        <f t="shared" si="6"/>
        <v>0</v>
      </c>
      <c r="J16" s="558"/>
      <c r="K16" s="558"/>
      <c r="L16" s="558"/>
      <c r="M16" s="559">
        <f t="shared" si="7"/>
        <v>0</v>
      </c>
      <c r="N16" s="558"/>
      <c r="O16" s="558"/>
      <c r="P16" s="558"/>
      <c r="Q16" s="559">
        <f t="shared" si="8"/>
        <v>0</v>
      </c>
      <c r="R16" s="560">
        <f t="shared" si="9"/>
        <v>0</v>
      </c>
      <c r="S16" s="561"/>
      <c r="T16" s="558"/>
      <c r="U16" s="558"/>
      <c r="V16" s="558"/>
      <c r="W16" s="558"/>
      <c r="X16" s="562">
        <f t="shared" si="10"/>
        <v>0</v>
      </c>
      <c r="Y16" s="558"/>
      <c r="Z16" s="558"/>
      <c r="AA16" s="558"/>
      <c r="AB16" s="563">
        <f t="shared" si="11"/>
        <v>0</v>
      </c>
      <c r="AC16" s="558"/>
      <c r="AD16" s="558"/>
      <c r="AE16" s="558"/>
      <c r="AF16" s="563">
        <f t="shared" si="12"/>
        <v>0</v>
      </c>
      <c r="AG16" s="564">
        <f t="shared" si="13"/>
        <v>0</v>
      </c>
      <c r="AH16" s="560">
        <f t="shared" si="14"/>
        <v>0</v>
      </c>
      <c r="AI16" s="561">
        <f t="shared" si="17"/>
        <v>0</v>
      </c>
      <c r="AJ16" s="558">
        <f t="shared" si="17"/>
        <v>0</v>
      </c>
      <c r="AK16" s="558">
        <f t="shared" si="17"/>
        <v>0</v>
      </c>
      <c r="AL16" s="558">
        <f t="shared" si="17"/>
        <v>0</v>
      </c>
      <c r="AM16" s="558">
        <f t="shared" si="17"/>
        <v>0</v>
      </c>
      <c r="AN16" s="558">
        <f t="shared" si="17"/>
        <v>0</v>
      </c>
      <c r="AO16" s="558">
        <f t="shared" si="17"/>
        <v>0</v>
      </c>
      <c r="AP16" s="558">
        <f t="shared" si="17"/>
        <v>0</v>
      </c>
      <c r="AQ16" s="558">
        <f t="shared" si="17"/>
        <v>0</v>
      </c>
      <c r="AR16" s="558">
        <f t="shared" si="17"/>
        <v>0</v>
      </c>
      <c r="AS16" s="558">
        <f t="shared" si="17"/>
        <v>0</v>
      </c>
      <c r="AT16" s="558">
        <f t="shared" si="17"/>
        <v>0</v>
      </c>
      <c r="AU16" s="558">
        <f t="shared" si="17"/>
        <v>0</v>
      </c>
      <c r="AV16" s="558">
        <f t="shared" si="17"/>
        <v>0</v>
      </c>
      <c r="AW16" s="584">
        <f t="shared" si="16"/>
        <v>0</v>
      </c>
      <c r="AX16" s="532"/>
      <c r="AY16" s="532"/>
      <c r="AZ16" s="532"/>
      <c r="BA16" s="532"/>
      <c r="BB16" s="532"/>
      <c r="BC16" s="532"/>
      <c r="BD16" s="532"/>
    </row>
    <row r="17" spans="1:56" ht="14">
      <c r="A17" s="594"/>
      <c r="B17" s="595"/>
      <c r="C17" s="557">
        <f t="shared" si="5"/>
        <v>0</v>
      </c>
      <c r="D17" s="558"/>
      <c r="E17" s="558"/>
      <c r="F17" s="558"/>
      <c r="G17" s="558"/>
      <c r="H17" s="558"/>
      <c r="I17" s="559">
        <f t="shared" si="6"/>
        <v>0</v>
      </c>
      <c r="J17" s="558"/>
      <c r="K17" s="558"/>
      <c r="L17" s="558"/>
      <c r="M17" s="559">
        <f t="shared" si="7"/>
        <v>0</v>
      </c>
      <c r="N17" s="558"/>
      <c r="O17" s="558"/>
      <c r="P17" s="558"/>
      <c r="Q17" s="559">
        <f t="shared" si="8"/>
        <v>0</v>
      </c>
      <c r="R17" s="560">
        <f t="shared" si="9"/>
        <v>0</v>
      </c>
      <c r="S17" s="561"/>
      <c r="T17" s="558"/>
      <c r="U17" s="558"/>
      <c r="V17" s="558"/>
      <c r="W17" s="558"/>
      <c r="X17" s="562">
        <f t="shared" si="10"/>
        <v>0</v>
      </c>
      <c r="Y17" s="558"/>
      <c r="Z17" s="558"/>
      <c r="AA17" s="558"/>
      <c r="AB17" s="563">
        <f t="shared" si="11"/>
        <v>0</v>
      </c>
      <c r="AC17" s="558"/>
      <c r="AD17" s="558"/>
      <c r="AE17" s="558"/>
      <c r="AF17" s="563">
        <f t="shared" si="12"/>
        <v>0</v>
      </c>
      <c r="AG17" s="564">
        <f t="shared" si="13"/>
        <v>0</v>
      </c>
      <c r="AH17" s="560">
        <f t="shared" si="14"/>
        <v>0</v>
      </c>
      <c r="AI17" s="561">
        <f t="shared" si="17"/>
        <v>0</v>
      </c>
      <c r="AJ17" s="558">
        <f t="shared" si="17"/>
        <v>0</v>
      </c>
      <c r="AK17" s="558">
        <f t="shared" si="17"/>
        <v>0</v>
      </c>
      <c r="AL17" s="558">
        <f t="shared" si="17"/>
        <v>0</v>
      </c>
      <c r="AM17" s="558">
        <f t="shared" si="17"/>
        <v>0</v>
      </c>
      <c r="AN17" s="558">
        <f t="shared" si="17"/>
        <v>0</v>
      </c>
      <c r="AO17" s="558">
        <f t="shared" si="17"/>
        <v>0</v>
      </c>
      <c r="AP17" s="558">
        <f t="shared" si="17"/>
        <v>0</v>
      </c>
      <c r="AQ17" s="558">
        <f t="shared" si="17"/>
        <v>0</v>
      </c>
      <c r="AR17" s="558">
        <f t="shared" si="17"/>
        <v>0</v>
      </c>
      <c r="AS17" s="558">
        <f t="shared" si="17"/>
        <v>0</v>
      </c>
      <c r="AT17" s="558">
        <f t="shared" si="17"/>
        <v>0</v>
      </c>
      <c r="AU17" s="558">
        <f t="shared" si="17"/>
        <v>0</v>
      </c>
      <c r="AV17" s="558">
        <f t="shared" si="17"/>
        <v>0</v>
      </c>
      <c r="AW17" s="584">
        <f t="shared" si="16"/>
        <v>0</v>
      </c>
      <c r="AX17" s="532"/>
      <c r="AY17" s="532"/>
      <c r="AZ17" s="532"/>
      <c r="BA17" s="532"/>
      <c r="BB17" s="532"/>
      <c r="BC17" s="532"/>
      <c r="BD17" s="532"/>
    </row>
    <row r="18" spans="1:56" ht="14">
      <c r="A18" s="594"/>
      <c r="B18" s="595"/>
      <c r="C18" s="557">
        <f t="shared" si="5"/>
        <v>0</v>
      </c>
      <c r="D18" s="558"/>
      <c r="E18" s="558"/>
      <c r="F18" s="558"/>
      <c r="G18" s="558"/>
      <c r="H18" s="558"/>
      <c r="I18" s="559">
        <f t="shared" si="6"/>
        <v>0</v>
      </c>
      <c r="J18" s="558"/>
      <c r="K18" s="558"/>
      <c r="L18" s="558"/>
      <c r="M18" s="559">
        <f t="shared" si="7"/>
        <v>0</v>
      </c>
      <c r="N18" s="558"/>
      <c r="O18" s="558"/>
      <c r="P18" s="558"/>
      <c r="Q18" s="559">
        <f t="shared" si="8"/>
        <v>0</v>
      </c>
      <c r="R18" s="560">
        <f t="shared" si="9"/>
        <v>0</v>
      </c>
      <c r="S18" s="561"/>
      <c r="T18" s="558"/>
      <c r="U18" s="558"/>
      <c r="V18" s="558"/>
      <c r="W18" s="558"/>
      <c r="X18" s="562">
        <f t="shared" si="10"/>
        <v>0</v>
      </c>
      <c r="Y18" s="558"/>
      <c r="Z18" s="558"/>
      <c r="AA18" s="558"/>
      <c r="AB18" s="563">
        <f t="shared" si="11"/>
        <v>0</v>
      </c>
      <c r="AC18" s="558"/>
      <c r="AD18" s="558"/>
      <c r="AE18" s="558"/>
      <c r="AF18" s="563">
        <f t="shared" si="12"/>
        <v>0</v>
      </c>
      <c r="AG18" s="564">
        <f t="shared" si="13"/>
        <v>0</v>
      </c>
      <c r="AH18" s="560">
        <f t="shared" si="14"/>
        <v>0</v>
      </c>
      <c r="AI18" s="561">
        <f t="shared" si="17"/>
        <v>0</v>
      </c>
      <c r="AJ18" s="558">
        <f t="shared" si="17"/>
        <v>0</v>
      </c>
      <c r="AK18" s="558">
        <f t="shared" si="17"/>
        <v>0</v>
      </c>
      <c r="AL18" s="558">
        <f t="shared" si="17"/>
        <v>0</v>
      </c>
      <c r="AM18" s="558">
        <f t="shared" si="17"/>
        <v>0</v>
      </c>
      <c r="AN18" s="558">
        <f t="shared" si="17"/>
        <v>0</v>
      </c>
      <c r="AO18" s="558">
        <f t="shared" si="17"/>
        <v>0</v>
      </c>
      <c r="AP18" s="558">
        <f t="shared" si="17"/>
        <v>0</v>
      </c>
      <c r="AQ18" s="558">
        <f t="shared" si="17"/>
        <v>0</v>
      </c>
      <c r="AR18" s="558">
        <f t="shared" si="17"/>
        <v>0</v>
      </c>
      <c r="AS18" s="558">
        <f t="shared" si="17"/>
        <v>0</v>
      </c>
      <c r="AT18" s="558">
        <f t="shared" si="17"/>
        <v>0</v>
      </c>
      <c r="AU18" s="558">
        <f t="shared" si="17"/>
        <v>0</v>
      </c>
      <c r="AV18" s="558">
        <f t="shared" si="17"/>
        <v>0</v>
      </c>
      <c r="AW18" s="584">
        <f t="shared" si="16"/>
        <v>0</v>
      </c>
      <c r="AX18" s="532"/>
      <c r="AY18" s="532"/>
      <c r="AZ18" s="532"/>
      <c r="BA18" s="532"/>
      <c r="BB18" s="532"/>
      <c r="BC18" s="532"/>
      <c r="BD18" s="532"/>
    </row>
    <row r="19" spans="1:56" ht="14">
      <c r="A19" s="594"/>
      <c r="B19" s="595"/>
      <c r="C19" s="557">
        <f t="shared" si="5"/>
        <v>0</v>
      </c>
      <c r="D19" s="558"/>
      <c r="E19" s="558"/>
      <c r="F19" s="558"/>
      <c r="G19" s="558"/>
      <c r="H19" s="558"/>
      <c r="I19" s="559">
        <f t="shared" si="6"/>
        <v>0</v>
      </c>
      <c r="J19" s="558"/>
      <c r="K19" s="558"/>
      <c r="L19" s="558"/>
      <c r="M19" s="559">
        <f t="shared" si="7"/>
        <v>0</v>
      </c>
      <c r="N19" s="558"/>
      <c r="O19" s="558"/>
      <c r="P19" s="558"/>
      <c r="Q19" s="559">
        <f t="shared" si="8"/>
        <v>0</v>
      </c>
      <c r="R19" s="560">
        <f t="shared" si="9"/>
        <v>0</v>
      </c>
      <c r="S19" s="561"/>
      <c r="T19" s="558"/>
      <c r="U19" s="558"/>
      <c r="V19" s="558"/>
      <c r="W19" s="558"/>
      <c r="X19" s="562">
        <f t="shared" si="10"/>
        <v>0</v>
      </c>
      <c r="Y19" s="558"/>
      <c r="Z19" s="558"/>
      <c r="AA19" s="558"/>
      <c r="AB19" s="563">
        <f t="shared" si="11"/>
        <v>0</v>
      </c>
      <c r="AC19" s="558"/>
      <c r="AD19" s="558"/>
      <c r="AE19" s="558"/>
      <c r="AF19" s="563">
        <f t="shared" si="12"/>
        <v>0</v>
      </c>
      <c r="AG19" s="564">
        <f t="shared" si="13"/>
        <v>0</v>
      </c>
      <c r="AH19" s="560">
        <f t="shared" si="14"/>
        <v>0</v>
      </c>
      <c r="AI19" s="561">
        <f t="shared" si="17"/>
        <v>0</v>
      </c>
      <c r="AJ19" s="558">
        <f t="shared" si="17"/>
        <v>0</v>
      </c>
      <c r="AK19" s="558">
        <f t="shared" si="17"/>
        <v>0</v>
      </c>
      <c r="AL19" s="558">
        <f t="shared" si="17"/>
        <v>0</v>
      </c>
      <c r="AM19" s="558">
        <f t="shared" si="17"/>
        <v>0</v>
      </c>
      <c r="AN19" s="558">
        <f t="shared" si="17"/>
        <v>0</v>
      </c>
      <c r="AO19" s="558">
        <f t="shared" si="17"/>
        <v>0</v>
      </c>
      <c r="AP19" s="558">
        <f t="shared" si="17"/>
        <v>0</v>
      </c>
      <c r="AQ19" s="558">
        <f t="shared" si="17"/>
        <v>0</v>
      </c>
      <c r="AR19" s="558">
        <f t="shared" si="17"/>
        <v>0</v>
      </c>
      <c r="AS19" s="558">
        <f t="shared" si="17"/>
        <v>0</v>
      </c>
      <c r="AT19" s="558">
        <f t="shared" si="17"/>
        <v>0</v>
      </c>
      <c r="AU19" s="558">
        <f t="shared" si="17"/>
        <v>0</v>
      </c>
      <c r="AV19" s="558">
        <f t="shared" si="17"/>
        <v>0</v>
      </c>
      <c r="AW19" s="584">
        <f t="shared" si="16"/>
        <v>0</v>
      </c>
      <c r="AX19" s="532"/>
      <c r="AY19" s="532"/>
      <c r="AZ19" s="532"/>
      <c r="BA19" s="532"/>
      <c r="BB19" s="532"/>
      <c r="BC19" s="532"/>
      <c r="BD19" s="532"/>
    </row>
    <row r="20" spans="1:56" ht="14">
      <c r="A20" s="594"/>
      <c r="B20" s="595"/>
      <c r="C20" s="557">
        <f t="shared" si="5"/>
        <v>0</v>
      </c>
      <c r="D20" s="558"/>
      <c r="E20" s="558"/>
      <c r="F20" s="558"/>
      <c r="G20" s="558"/>
      <c r="H20" s="558"/>
      <c r="I20" s="559">
        <f t="shared" si="6"/>
        <v>0</v>
      </c>
      <c r="J20" s="558"/>
      <c r="K20" s="558"/>
      <c r="L20" s="558"/>
      <c r="M20" s="559">
        <f t="shared" si="7"/>
        <v>0</v>
      </c>
      <c r="N20" s="558"/>
      <c r="O20" s="558"/>
      <c r="P20" s="558"/>
      <c r="Q20" s="559">
        <f t="shared" si="8"/>
        <v>0</v>
      </c>
      <c r="R20" s="560">
        <f t="shared" si="9"/>
        <v>0</v>
      </c>
      <c r="S20" s="561"/>
      <c r="T20" s="558"/>
      <c r="U20" s="558"/>
      <c r="V20" s="558"/>
      <c r="W20" s="558"/>
      <c r="X20" s="562">
        <f t="shared" si="10"/>
        <v>0</v>
      </c>
      <c r="Y20" s="558"/>
      <c r="Z20" s="558"/>
      <c r="AA20" s="558"/>
      <c r="AB20" s="563">
        <f t="shared" si="11"/>
        <v>0</v>
      </c>
      <c r="AC20" s="558"/>
      <c r="AD20" s="558"/>
      <c r="AE20" s="558"/>
      <c r="AF20" s="563">
        <f t="shared" si="12"/>
        <v>0</v>
      </c>
      <c r="AG20" s="564">
        <f t="shared" si="13"/>
        <v>0</v>
      </c>
      <c r="AH20" s="560">
        <f t="shared" si="14"/>
        <v>0</v>
      </c>
      <c r="AI20" s="561">
        <f t="shared" si="17"/>
        <v>0</v>
      </c>
      <c r="AJ20" s="558">
        <f t="shared" si="17"/>
        <v>0</v>
      </c>
      <c r="AK20" s="558">
        <f t="shared" si="17"/>
        <v>0</v>
      </c>
      <c r="AL20" s="558">
        <f t="shared" si="17"/>
        <v>0</v>
      </c>
      <c r="AM20" s="558">
        <f t="shared" si="17"/>
        <v>0</v>
      </c>
      <c r="AN20" s="558">
        <f t="shared" si="17"/>
        <v>0</v>
      </c>
      <c r="AO20" s="558">
        <f t="shared" si="17"/>
        <v>0</v>
      </c>
      <c r="AP20" s="558">
        <f t="shared" si="17"/>
        <v>0</v>
      </c>
      <c r="AQ20" s="558">
        <f t="shared" si="17"/>
        <v>0</v>
      </c>
      <c r="AR20" s="558">
        <f t="shared" si="17"/>
        <v>0</v>
      </c>
      <c r="AS20" s="558">
        <f t="shared" si="17"/>
        <v>0</v>
      </c>
      <c r="AT20" s="558">
        <f t="shared" si="17"/>
        <v>0</v>
      </c>
      <c r="AU20" s="558">
        <f t="shared" si="17"/>
        <v>0</v>
      </c>
      <c r="AV20" s="558">
        <f t="shared" si="17"/>
        <v>0</v>
      </c>
      <c r="AW20" s="584">
        <f t="shared" si="16"/>
        <v>0</v>
      </c>
      <c r="AX20" s="532"/>
      <c r="AY20" s="532"/>
      <c r="AZ20" s="532"/>
      <c r="BA20" s="532"/>
      <c r="BB20" s="532"/>
      <c r="BC20" s="532"/>
      <c r="BD20" s="532"/>
    </row>
    <row r="21" spans="1:56" ht="14">
      <c r="A21" s="594"/>
      <c r="B21" s="595"/>
      <c r="C21" s="557">
        <f t="shared" si="5"/>
        <v>0</v>
      </c>
      <c r="D21" s="558"/>
      <c r="E21" s="558"/>
      <c r="F21" s="558"/>
      <c r="G21" s="558"/>
      <c r="H21" s="558"/>
      <c r="I21" s="559">
        <f t="shared" si="6"/>
        <v>0</v>
      </c>
      <c r="J21" s="558"/>
      <c r="K21" s="558"/>
      <c r="L21" s="558"/>
      <c r="M21" s="559">
        <f t="shared" si="7"/>
        <v>0</v>
      </c>
      <c r="N21" s="558"/>
      <c r="O21" s="558"/>
      <c r="P21" s="558"/>
      <c r="Q21" s="559">
        <f t="shared" si="8"/>
        <v>0</v>
      </c>
      <c r="R21" s="560">
        <f t="shared" si="9"/>
        <v>0</v>
      </c>
      <c r="S21" s="561"/>
      <c r="T21" s="558"/>
      <c r="U21" s="558"/>
      <c r="V21" s="558"/>
      <c r="W21" s="558"/>
      <c r="X21" s="562">
        <f t="shared" si="10"/>
        <v>0</v>
      </c>
      <c r="Y21" s="558"/>
      <c r="Z21" s="558"/>
      <c r="AA21" s="558"/>
      <c r="AB21" s="563">
        <f t="shared" si="11"/>
        <v>0</v>
      </c>
      <c r="AC21" s="558"/>
      <c r="AD21" s="558"/>
      <c r="AE21" s="558"/>
      <c r="AF21" s="563">
        <f t="shared" si="12"/>
        <v>0</v>
      </c>
      <c r="AG21" s="564">
        <f t="shared" si="13"/>
        <v>0</v>
      </c>
      <c r="AH21" s="560">
        <f t="shared" si="14"/>
        <v>0</v>
      </c>
      <c r="AI21" s="561">
        <f t="shared" si="17"/>
        <v>0</v>
      </c>
      <c r="AJ21" s="558">
        <f t="shared" si="17"/>
        <v>0</v>
      </c>
      <c r="AK21" s="558">
        <f t="shared" si="17"/>
        <v>0</v>
      </c>
      <c r="AL21" s="558">
        <f t="shared" si="17"/>
        <v>0</v>
      </c>
      <c r="AM21" s="558">
        <f t="shared" si="17"/>
        <v>0</v>
      </c>
      <c r="AN21" s="558">
        <f t="shared" si="17"/>
        <v>0</v>
      </c>
      <c r="AO21" s="558">
        <f t="shared" si="17"/>
        <v>0</v>
      </c>
      <c r="AP21" s="558">
        <f t="shared" si="17"/>
        <v>0</v>
      </c>
      <c r="AQ21" s="558">
        <f t="shared" si="17"/>
        <v>0</v>
      </c>
      <c r="AR21" s="558">
        <f t="shared" si="17"/>
        <v>0</v>
      </c>
      <c r="AS21" s="558">
        <f t="shared" si="17"/>
        <v>0</v>
      </c>
      <c r="AT21" s="558">
        <f t="shared" si="17"/>
        <v>0</v>
      </c>
      <c r="AU21" s="558">
        <f t="shared" si="17"/>
        <v>0</v>
      </c>
      <c r="AV21" s="558">
        <f t="shared" si="17"/>
        <v>0</v>
      </c>
      <c r="AW21" s="584">
        <f t="shared" si="16"/>
        <v>0</v>
      </c>
      <c r="AX21" s="532"/>
      <c r="AY21" s="532"/>
      <c r="AZ21" s="532"/>
      <c r="BA21" s="532"/>
      <c r="BB21" s="532"/>
      <c r="BC21" s="532"/>
      <c r="BD21" s="532"/>
    </row>
    <row r="22" spans="1:56" ht="14">
      <c r="A22" s="594"/>
      <c r="B22" s="595"/>
      <c r="C22" s="557">
        <f t="shared" si="5"/>
        <v>0</v>
      </c>
      <c r="D22" s="558"/>
      <c r="E22" s="558"/>
      <c r="F22" s="558"/>
      <c r="G22" s="558"/>
      <c r="H22" s="558"/>
      <c r="I22" s="559">
        <f t="shared" si="6"/>
        <v>0</v>
      </c>
      <c r="J22" s="558"/>
      <c r="K22" s="558"/>
      <c r="L22" s="558"/>
      <c r="M22" s="559">
        <f t="shared" si="7"/>
        <v>0</v>
      </c>
      <c r="N22" s="558"/>
      <c r="O22" s="558"/>
      <c r="P22" s="558"/>
      <c r="Q22" s="559">
        <f t="shared" si="8"/>
        <v>0</v>
      </c>
      <c r="R22" s="560">
        <f t="shared" si="9"/>
        <v>0</v>
      </c>
      <c r="S22" s="561"/>
      <c r="T22" s="558"/>
      <c r="U22" s="558"/>
      <c r="V22" s="558"/>
      <c r="W22" s="558"/>
      <c r="X22" s="562">
        <f t="shared" si="10"/>
        <v>0</v>
      </c>
      <c r="Y22" s="558"/>
      <c r="Z22" s="558"/>
      <c r="AA22" s="558"/>
      <c r="AB22" s="563">
        <f t="shared" si="11"/>
        <v>0</v>
      </c>
      <c r="AC22" s="558"/>
      <c r="AD22" s="558"/>
      <c r="AE22" s="558"/>
      <c r="AF22" s="563">
        <f t="shared" si="12"/>
        <v>0</v>
      </c>
      <c r="AG22" s="564">
        <f t="shared" si="13"/>
        <v>0</v>
      </c>
      <c r="AH22" s="560">
        <f t="shared" si="14"/>
        <v>0</v>
      </c>
      <c r="AI22" s="561">
        <f t="shared" si="17"/>
        <v>0</v>
      </c>
      <c r="AJ22" s="558">
        <f t="shared" si="17"/>
        <v>0</v>
      </c>
      <c r="AK22" s="558">
        <f t="shared" si="17"/>
        <v>0</v>
      </c>
      <c r="AL22" s="558">
        <f t="shared" si="17"/>
        <v>0</v>
      </c>
      <c r="AM22" s="558">
        <f t="shared" si="17"/>
        <v>0</v>
      </c>
      <c r="AN22" s="558">
        <f t="shared" si="17"/>
        <v>0</v>
      </c>
      <c r="AO22" s="558">
        <f t="shared" si="17"/>
        <v>0</v>
      </c>
      <c r="AP22" s="558">
        <f t="shared" si="17"/>
        <v>0</v>
      </c>
      <c r="AQ22" s="558">
        <f t="shared" si="17"/>
        <v>0</v>
      </c>
      <c r="AR22" s="558">
        <f t="shared" si="17"/>
        <v>0</v>
      </c>
      <c r="AS22" s="558">
        <f t="shared" si="17"/>
        <v>0</v>
      </c>
      <c r="AT22" s="558">
        <f t="shared" si="17"/>
        <v>0</v>
      </c>
      <c r="AU22" s="558">
        <f t="shared" si="17"/>
        <v>0</v>
      </c>
      <c r="AV22" s="558">
        <f t="shared" si="17"/>
        <v>0</v>
      </c>
      <c r="AW22" s="584">
        <f t="shared" si="16"/>
        <v>0</v>
      </c>
      <c r="AX22" s="532"/>
      <c r="AY22" s="532"/>
      <c r="AZ22" s="532"/>
      <c r="BA22" s="532"/>
      <c r="BB22" s="532"/>
      <c r="BC22" s="532"/>
      <c r="BD22" s="532"/>
    </row>
    <row r="23" spans="1:56" ht="14">
      <c r="A23" s="594"/>
      <c r="B23" s="595"/>
      <c r="C23" s="557">
        <f t="shared" si="5"/>
        <v>0</v>
      </c>
      <c r="D23" s="558"/>
      <c r="E23" s="558"/>
      <c r="F23" s="558"/>
      <c r="G23" s="558"/>
      <c r="H23" s="558"/>
      <c r="I23" s="559">
        <f t="shared" si="6"/>
        <v>0</v>
      </c>
      <c r="J23" s="558"/>
      <c r="K23" s="558"/>
      <c r="L23" s="558"/>
      <c r="M23" s="559">
        <f t="shared" si="7"/>
        <v>0</v>
      </c>
      <c r="N23" s="558"/>
      <c r="O23" s="558"/>
      <c r="P23" s="558"/>
      <c r="Q23" s="559">
        <f t="shared" si="8"/>
        <v>0</v>
      </c>
      <c r="R23" s="560">
        <f t="shared" si="9"/>
        <v>0</v>
      </c>
      <c r="S23" s="561"/>
      <c r="T23" s="558"/>
      <c r="U23" s="558"/>
      <c r="V23" s="558"/>
      <c r="W23" s="558"/>
      <c r="X23" s="562">
        <f t="shared" si="10"/>
        <v>0</v>
      </c>
      <c r="Y23" s="558"/>
      <c r="Z23" s="558"/>
      <c r="AA23" s="558"/>
      <c r="AB23" s="563">
        <f t="shared" si="11"/>
        <v>0</v>
      </c>
      <c r="AC23" s="558"/>
      <c r="AD23" s="558"/>
      <c r="AE23" s="558"/>
      <c r="AF23" s="563">
        <f t="shared" si="12"/>
        <v>0</v>
      </c>
      <c r="AG23" s="564">
        <f t="shared" si="13"/>
        <v>0</v>
      </c>
      <c r="AH23" s="560">
        <f t="shared" si="14"/>
        <v>0</v>
      </c>
      <c r="AI23" s="561">
        <f t="shared" si="17"/>
        <v>0</v>
      </c>
      <c r="AJ23" s="558">
        <f t="shared" si="17"/>
        <v>0</v>
      </c>
      <c r="AK23" s="558">
        <f t="shared" si="17"/>
        <v>0</v>
      </c>
      <c r="AL23" s="558">
        <f t="shared" si="17"/>
        <v>0</v>
      </c>
      <c r="AM23" s="558">
        <f t="shared" si="17"/>
        <v>0</v>
      </c>
      <c r="AN23" s="558">
        <f t="shared" si="17"/>
        <v>0</v>
      </c>
      <c r="AO23" s="558">
        <f t="shared" si="17"/>
        <v>0</v>
      </c>
      <c r="AP23" s="558">
        <f t="shared" si="17"/>
        <v>0</v>
      </c>
      <c r="AQ23" s="558">
        <f t="shared" si="17"/>
        <v>0</v>
      </c>
      <c r="AR23" s="558">
        <f t="shared" si="17"/>
        <v>0</v>
      </c>
      <c r="AS23" s="558">
        <f t="shared" si="17"/>
        <v>0</v>
      </c>
      <c r="AT23" s="558">
        <f t="shared" si="17"/>
        <v>0</v>
      </c>
      <c r="AU23" s="558">
        <f t="shared" si="17"/>
        <v>0</v>
      </c>
      <c r="AV23" s="558">
        <f t="shared" si="17"/>
        <v>0</v>
      </c>
      <c r="AW23" s="584">
        <f t="shared" si="16"/>
        <v>0</v>
      </c>
      <c r="AX23" s="532"/>
      <c r="AY23" s="532"/>
      <c r="AZ23" s="532"/>
      <c r="BA23" s="532"/>
      <c r="BB23" s="532"/>
      <c r="BC23" s="532"/>
      <c r="BD23" s="532"/>
    </row>
    <row r="24" spans="1:56" ht="14">
      <c r="A24" s="566"/>
      <c r="B24" s="566"/>
      <c r="C24" s="557">
        <f t="shared" si="5"/>
        <v>0</v>
      </c>
      <c r="D24" s="558"/>
      <c r="E24" s="558"/>
      <c r="F24" s="558"/>
      <c r="G24" s="558"/>
      <c r="H24" s="558"/>
      <c r="I24" s="559">
        <f t="shared" si="6"/>
        <v>0</v>
      </c>
      <c r="J24" s="558"/>
      <c r="K24" s="558"/>
      <c r="L24" s="558"/>
      <c r="M24" s="559">
        <f t="shared" si="7"/>
        <v>0</v>
      </c>
      <c r="N24" s="558"/>
      <c r="O24" s="558"/>
      <c r="P24" s="558"/>
      <c r="Q24" s="559">
        <f t="shared" si="8"/>
        <v>0</v>
      </c>
      <c r="R24" s="560">
        <f t="shared" si="9"/>
        <v>0</v>
      </c>
      <c r="S24" s="561"/>
      <c r="T24" s="558"/>
      <c r="U24" s="558"/>
      <c r="V24" s="558"/>
      <c r="W24" s="558"/>
      <c r="X24" s="562">
        <f t="shared" si="10"/>
        <v>0</v>
      </c>
      <c r="Y24" s="558"/>
      <c r="Z24" s="558"/>
      <c r="AA24" s="558"/>
      <c r="AB24" s="563">
        <f t="shared" si="11"/>
        <v>0</v>
      </c>
      <c r="AC24" s="558"/>
      <c r="AD24" s="558"/>
      <c r="AE24" s="558"/>
      <c r="AF24" s="563">
        <f t="shared" si="12"/>
        <v>0</v>
      </c>
      <c r="AG24" s="564">
        <f t="shared" si="13"/>
        <v>0</v>
      </c>
      <c r="AH24" s="560">
        <f t="shared" si="14"/>
        <v>0</v>
      </c>
      <c r="AI24" s="561">
        <f t="shared" si="17"/>
        <v>0</v>
      </c>
      <c r="AJ24" s="558">
        <f t="shared" si="17"/>
        <v>0</v>
      </c>
      <c r="AK24" s="558">
        <f t="shared" si="17"/>
        <v>0</v>
      </c>
      <c r="AL24" s="558">
        <f t="shared" si="17"/>
        <v>0</v>
      </c>
      <c r="AM24" s="558">
        <f t="shared" si="17"/>
        <v>0</v>
      </c>
      <c r="AN24" s="558">
        <f t="shared" si="17"/>
        <v>0</v>
      </c>
      <c r="AO24" s="558">
        <f t="shared" si="17"/>
        <v>0</v>
      </c>
      <c r="AP24" s="558">
        <f t="shared" si="17"/>
        <v>0</v>
      </c>
      <c r="AQ24" s="558">
        <f t="shared" si="17"/>
        <v>0</v>
      </c>
      <c r="AR24" s="558">
        <f t="shared" si="17"/>
        <v>0</v>
      </c>
      <c r="AS24" s="558">
        <f t="shared" si="17"/>
        <v>0</v>
      </c>
      <c r="AT24" s="558">
        <f t="shared" si="17"/>
        <v>0</v>
      </c>
      <c r="AU24" s="558">
        <f t="shared" si="17"/>
        <v>0</v>
      </c>
      <c r="AV24" s="558">
        <f t="shared" si="17"/>
        <v>0</v>
      </c>
      <c r="AW24" s="584">
        <f t="shared" si="16"/>
        <v>0</v>
      </c>
      <c r="AX24" s="532"/>
      <c r="AY24" s="532"/>
      <c r="AZ24" s="532"/>
      <c r="BA24" s="532"/>
      <c r="BB24" s="532"/>
      <c r="BC24" s="532"/>
      <c r="BD24" s="532"/>
    </row>
    <row r="25" spans="1:56" ht="14">
      <c r="A25" s="566"/>
      <c r="B25" s="566"/>
      <c r="C25" s="557">
        <f t="shared" si="5"/>
        <v>0</v>
      </c>
      <c r="D25" s="558"/>
      <c r="E25" s="558"/>
      <c r="F25" s="558"/>
      <c r="G25" s="558"/>
      <c r="H25" s="558"/>
      <c r="I25" s="559">
        <f t="shared" si="6"/>
        <v>0</v>
      </c>
      <c r="J25" s="558"/>
      <c r="K25" s="558"/>
      <c r="L25" s="558"/>
      <c r="M25" s="559">
        <f t="shared" si="7"/>
        <v>0</v>
      </c>
      <c r="N25" s="558"/>
      <c r="O25" s="558"/>
      <c r="P25" s="558"/>
      <c r="Q25" s="559">
        <f t="shared" si="8"/>
        <v>0</v>
      </c>
      <c r="R25" s="560">
        <f t="shared" si="9"/>
        <v>0</v>
      </c>
      <c r="S25" s="561"/>
      <c r="T25" s="558"/>
      <c r="U25" s="558"/>
      <c r="V25" s="558"/>
      <c r="W25" s="558"/>
      <c r="X25" s="562">
        <f t="shared" si="10"/>
        <v>0</v>
      </c>
      <c r="Y25" s="558"/>
      <c r="Z25" s="558"/>
      <c r="AA25" s="558"/>
      <c r="AB25" s="563">
        <f t="shared" si="11"/>
        <v>0</v>
      </c>
      <c r="AC25" s="558"/>
      <c r="AD25" s="558"/>
      <c r="AE25" s="558"/>
      <c r="AF25" s="563">
        <f t="shared" si="12"/>
        <v>0</v>
      </c>
      <c r="AG25" s="564">
        <f t="shared" si="13"/>
        <v>0</v>
      </c>
      <c r="AH25" s="560">
        <f t="shared" si="14"/>
        <v>0</v>
      </c>
      <c r="AI25" s="561">
        <f t="shared" si="17"/>
        <v>0</v>
      </c>
      <c r="AJ25" s="558">
        <f t="shared" si="17"/>
        <v>0</v>
      </c>
      <c r="AK25" s="558">
        <f t="shared" si="17"/>
        <v>0</v>
      </c>
      <c r="AL25" s="558">
        <f t="shared" si="17"/>
        <v>0</v>
      </c>
      <c r="AM25" s="558">
        <f t="shared" si="17"/>
        <v>0</v>
      </c>
      <c r="AN25" s="558">
        <f t="shared" si="17"/>
        <v>0</v>
      </c>
      <c r="AO25" s="558">
        <f t="shared" si="17"/>
        <v>0</v>
      </c>
      <c r="AP25" s="558">
        <f t="shared" si="17"/>
        <v>0</v>
      </c>
      <c r="AQ25" s="558">
        <f t="shared" si="17"/>
        <v>0</v>
      </c>
      <c r="AR25" s="558">
        <f t="shared" si="17"/>
        <v>0</v>
      </c>
      <c r="AS25" s="558">
        <f t="shared" si="17"/>
        <v>0</v>
      </c>
      <c r="AT25" s="558">
        <f t="shared" si="17"/>
        <v>0</v>
      </c>
      <c r="AU25" s="558">
        <f t="shared" si="17"/>
        <v>0</v>
      </c>
      <c r="AV25" s="558">
        <f t="shared" si="17"/>
        <v>0</v>
      </c>
      <c r="AW25" s="584">
        <f t="shared" si="16"/>
        <v>0</v>
      </c>
      <c r="AX25" s="532"/>
      <c r="AY25" s="532"/>
      <c r="AZ25" s="532"/>
      <c r="BA25" s="532"/>
      <c r="BB25" s="532"/>
      <c r="BC25" s="532"/>
      <c r="BD25" s="532"/>
    </row>
    <row r="26" spans="1:56" ht="14">
      <c r="A26" s="566"/>
      <c r="B26" s="566"/>
      <c r="C26" s="557">
        <f t="shared" si="5"/>
        <v>0</v>
      </c>
      <c r="D26" s="558"/>
      <c r="E26" s="558"/>
      <c r="F26" s="558"/>
      <c r="G26" s="558"/>
      <c r="H26" s="558"/>
      <c r="I26" s="559">
        <f t="shared" si="6"/>
        <v>0</v>
      </c>
      <c r="J26" s="558"/>
      <c r="K26" s="558"/>
      <c r="L26" s="558"/>
      <c r="M26" s="559">
        <f t="shared" si="7"/>
        <v>0</v>
      </c>
      <c r="N26" s="558"/>
      <c r="O26" s="558"/>
      <c r="P26" s="558"/>
      <c r="Q26" s="559">
        <f t="shared" si="8"/>
        <v>0</v>
      </c>
      <c r="R26" s="560">
        <f t="shared" si="9"/>
        <v>0</v>
      </c>
      <c r="S26" s="561"/>
      <c r="T26" s="558"/>
      <c r="U26" s="558"/>
      <c r="V26" s="558"/>
      <c r="W26" s="558"/>
      <c r="X26" s="562">
        <f t="shared" si="10"/>
        <v>0</v>
      </c>
      <c r="Y26" s="558"/>
      <c r="Z26" s="558"/>
      <c r="AA26" s="558"/>
      <c r="AB26" s="563">
        <f t="shared" si="11"/>
        <v>0</v>
      </c>
      <c r="AC26" s="558"/>
      <c r="AD26" s="558"/>
      <c r="AE26" s="558"/>
      <c r="AF26" s="563">
        <f t="shared" si="12"/>
        <v>0</v>
      </c>
      <c r="AG26" s="564">
        <f t="shared" si="13"/>
        <v>0</v>
      </c>
      <c r="AH26" s="560">
        <f t="shared" si="14"/>
        <v>0</v>
      </c>
      <c r="AI26" s="561">
        <f t="shared" si="17"/>
        <v>0</v>
      </c>
      <c r="AJ26" s="558">
        <f t="shared" si="17"/>
        <v>0</v>
      </c>
      <c r="AK26" s="558">
        <f t="shared" si="17"/>
        <v>0</v>
      </c>
      <c r="AL26" s="558">
        <f t="shared" si="17"/>
        <v>0</v>
      </c>
      <c r="AM26" s="558">
        <f t="shared" si="17"/>
        <v>0</v>
      </c>
      <c r="AN26" s="558">
        <f t="shared" si="17"/>
        <v>0</v>
      </c>
      <c r="AO26" s="558">
        <f t="shared" si="17"/>
        <v>0</v>
      </c>
      <c r="AP26" s="558">
        <f t="shared" si="17"/>
        <v>0</v>
      </c>
      <c r="AQ26" s="558">
        <f t="shared" si="17"/>
        <v>0</v>
      </c>
      <c r="AR26" s="558">
        <f t="shared" si="17"/>
        <v>0</v>
      </c>
      <c r="AS26" s="558">
        <f t="shared" si="17"/>
        <v>0</v>
      </c>
      <c r="AT26" s="558">
        <f t="shared" si="17"/>
        <v>0</v>
      </c>
      <c r="AU26" s="558">
        <f t="shared" si="17"/>
        <v>0</v>
      </c>
      <c r="AV26" s="558">
        <f t="shared" si="17"/>
        <v>0</v>
      </c>
      <c r="AW26" s="584">
        <f t="shared" si="16"/>
        <v>0</v>
      </c>
      <c r="AX26" s="532"/>
      <c r="AY26" s="532"/>
      <c r="AZ26" s="532"/>
      <c r="BA26" s="532"/>
      <c r="BB26" s="532"/>
      <c r="BC26" s="532"/>
      <c r="BD26" s="532"/>
    </row>
    <row r="27" spans="1:56" ht="14">
      <c r="A27" s="566"/>
      <c r="B27" s="566"/>
      <c r="C27" s="557">
        <f t="shared" si="5"/>
        <v>0</v>
      </c>
      <c r="D27" s="558"/>
      <c r="E27" s="558"/>
      <c r="F27" s="558"/>
      <c r="G27" s="558"/>
      <c r="H27" s="558"/>
      <c r="I27" s="559">
        <f t="shared" si="6"/>
        <v>0</v>
      </c>
      <c r="J27" s="558"/>
      <c r="K27" s="558"/>
      <c r="L27" s="558"/>
      <c r="M27" s="559">
        <f t="shared" si="7"/>
        <v>0</v>
      </c>
      <c r="N27" s="558"/>
      <c r="O27" s="558"/>
      <c r="P27" s="558"/>
      <c r="Q27" s="559">
        <f t="shared" si="8"/>
        <v>0</v>
      </c>
      <c r="R27" s="560">
        <f t="shared" si="9"/>
        <v>0</v>
      </c>
      <c r="S27" s="561"/>
      <c r="T27" s="558"/>
      <c r="U27" s="558"/>
      <c r="V27" s="558"/>
      <c r="W27" s="558"/>
      <c r="X27" s="562">
        <f t="shared" si="10"/>
        <v>0</v>
      </c>
      <c r="Y27" s="558"/>
      <c r="Z27" s="558"/>
      <c r="AA27" s="558"/>
      <c r="AB27" s="563">
        <f t="shared" si="11"/>
        <v>0</v>
      </c>
      <c r="AC27" s="558"/>
      <c r="AD27" s="558"/>
      <c r="AE27" s="558"/>
      <c r="AF27" s="563">
        <f t="shared" si="12"/>
        <v>0</v>
      </c>
      <c r="AG27" s="564">
        <f t="shared" si="13"/>
        <v>0</v>
      </c>
      <c r="AH27" s="560">
        <f t="shared" si="14"/>
        <v>0</v>
      </c>
      <c r="AI27" s="561">
        <f t="shared" ref="AI27:AV42" si="18">(S27-D27)</f>
        <v>0</v>
      </c>
      <c r="AJ27" s="558">
        <f t="shared" si="18"/>
        <v>0</v>
      </c>
      <c r="AK27" s="558">
        <f t="shared" si="18"/>
        <v>0</v>
      </c>
      <c r="AL27" s="558">
        <f t="shared" si="18"/>
        <v>0</v>
      </c>
      <c r="AM27" s="558">
        <f t="shared" si="18"/>
        <v>0</v>
      </c>
      <c r="AN27" s="558">
        <f t="shared" si="18"/>
        <v>0</v>
      </c>
      <c r="AO27" s="558">
        <f t="shared" si="18"/>
        <v>0</v>
      </c>
      <c r="AP27" s="558">
        <f t="shared" si="18"/>
        <v>0</v>
      </c>
      <c r="AQ27" s="558">
        <f t="shared" si="18"/>
        <v>0</v>
      </c>
      <c r="AR27" s="558">
        <f t="shared" si="18"/>
        <v>0</v>
      </c>
      <c r="AS27" s="558">
        <f t="shared" si="18"/>
        <v>0</v>
      </c>
      <c r="AT27" s="558">
        <f t="shared" si="18"/>
        <v>0</v>
      </c>
      <c r="AU27" s="558">
        <f t="shared" si="18"/>
        <v>0</v>
      </c>
      <c r="AV27" s="558">
        <f t="shared" si="18"/>
        <v>0</v>
      </c>
      <c r="AW27" s="584">
        <f t="shared" si="16"/>
        <v>0</v>
      </c>
      <c r="AX27" s="532"/>
      <c r="AY27" s="532"/>
      <c r="AZ27" s="532"/>
      <c r="BA27" s="532"/>
      <c r="BB27" s="532"/>
      <c r="BC27" s="532"/>
      <c r="BD27" s="532"/>
    </row>
    <row r="28" spans="1:56" ht="14">
      <c r="A28" s="566"/>
      <c r="B28" s="566"/>
      <c r="C28" s="557">
        <f t="shared" si="5"/>
        <v>0</v>
      </c>
      <c r="D28" s="558"/>
      <c r="E28" s="558"/>
      <c r="F28" s="558"/>
      <c r="G28" s="558"/>
      <c r="H28" s="558"/>
      <c r="I28" s="559">
        <f t="shared" si="6"/>
        <v>0</v>
      </c>
      <c r="J28" s="558"/>
      <c r="K28" s="558"/>
      <c r="L28" s="558"/>
      <c r="M28" s="559">
        <f t="shared" si="7"/>
        <v>0</v>
      </c>
      <c r="N28" s="558"/>
      <c r="O28" s="558"/>
      <c r="P28" s="558"/>
      <c r="Q28" s="559">
        <f t="shared" si="8"/>
        <v>0</v>
      </c>
      <c r="R28" s="560">
        <f t="shared" si="9"/>
        <v>0</v>
      </c>
      <c r="S28" s="561"/>
      <c r="T28" s="558"/>
      <c r="U28" s="558"/>
      <c r="V28" s="558"/>
      <c r="W28" s="558"/>
      <c r="X28" s="562">
        <f t="shared" si="10"/>
        <v>0</v>
      </c>
      <c r="Y28" s="558"/>
      <c r="Z28" s="558"/>
      <c r="AA28" s="558"/>
      <c r="AB28" s="563">
        <f t="shared" si="11"/>
        <v>0</v>
      </c>
      <c r="AC28" s="558"/>
      <c r="AD28" s="558"/>
      <c r="AE28" s="558"/>
      <c r="AF28" s="563">
        <f t="shared" si="12"/>
        <v>0</v>
      </c>
      <c r="AG28" s="564">
        <f t="shared" si="13"/>
        <v>0</v>
      </c>
      <c r="AH28" s="560">
        <f t="shared" si="14"/>
        <v>0</v>
      </c>
      <c r="AI28" s="561">
        <f t="shared" si="18"/>
        <v>0</v>
      </c>
      <c r="AJ28" s="558">
        <f t="shared" si="18"/>
        <v>0</v>
      </c>
      <c r="AK28" s="558">
        <f t="shared" si="18"/>
        <v>0</v>
      </c>
      <c r="AL28" s="558">
        <f t="shared" si="18"/>
        <v>0</v>
      </c>
      <c r="AM28" s="558">
        <f t="shared" si="18"/>
        <v>0</v>
      </c>
      <c r="AN28" s="558">
        <f t="shared" si="18"/>
        <v>0</v>
      </c>
      <c r="AO28" s="558">
        <f t="shared" si="18"/>
        <v>0</v>
      </c>
      <c r="AP28" s="558">
        <f t="shared" si="18"/>
        <v>0</v>
      </c>
      <c r="AQ28" s="558">
        <f t="shared" si="18"/>
        <v>0</v>
      </c>
      <c r="AR28" s="558">
        <f t="shared" si="18"/>
        <v>0</v>
      </c>
      <c r="AS28" s="558">
        <f t="shared" si="18"/>
        <v>0</v>
      </c>
      <c r="AT28" s="558">
        <f t="shared" si="18"/>
        <v>0</v>
      </c>
      <c r="AU28" s="558">
        <f t="shared" si="18"/>
        <v>0</v>
      </c>
      <c r="AV28" s="558">
        <f t="shared" si="18"/>
        <v>0</v>
      </c>
      <c r="AW28" s="584">
        <f t="shared" si="16"/>
        <v>0</v>
      </c>
      <c r="AX28" s="532"/>
      <c r="AY28" s="532"/>
      <c r="AZ28" s="532"/>
      <c r="BA28" s="532"/>
      <c r="BB28" s="532"/>
      <c r="BC28" s="532"/>
      <c r="BD28" s="532"/>
    </row>
    <row r="29" spans="1:56" ht="14">
      <c r="A29" s="566"/>
      <c r="B29" s="566"/>
      <c r="C29" s="557">
        <f t="shared" si="5"/>
        <v>0</v>
      </c>
      <c r="D29" s="558"/>
      <c r="E29" s="558"/>
      <c r="F29" s="558"/>
      <c r="G29" s="558"/>
      <c r="H29" s="558"/>
      <c r="I29" s="559">
        <f t="shared" si="6"/>
        <v>0</v>
      </c>
      <c r="J29" s="558"/>
      <c r="K29" s="558"/>
      <c r="L29" s="558"/>
      <c r="M29" s="559">
        <f t="shared" si="7"/>
        <v>0</v>
      </c>
      <c r="N29" s="558"/>
      <c r="O29" s="558"/>
      <c r="P29" s="558"/>
      <c r="Q29" s="559">
        <f t="shared" si="8"/>
        <v>0</v>
      </c>
      <c r="R29" s="560">
        <f t="shared" si="9"/>
        <v>0</v>
      </c>
      <c r="S29" s="561"/>
      <c r="T29" s="558"/>
      <c r="U29" s="558"/>
      <c r="V29" s="558"/>
      <c r="W29" s="558"/>
      <c r="X29" s="562">
        <f t="shared" si="10"/>
        <v>0</v>
      </c>
      <c r="Y29" s="558"/>
      <c r="Z29" s="558"/>
      <c r="AA29" s="558"/>
      <c r="AB29" s="563">
        <f t="shared" si="11"/>
        <v>0</v>
      </c>
      <c r="AC29" s="558"/>
      <c r="AD29" s="558"/>
      <c r="AE29" s="558"/>
      <c r="AF29" s="563">
        <f t="shared" si="12"/>
        <v>0</v>
      </c>
      <c r="AG29" s="564">
        <f t="shared" si="13"/>
        <v>0</v>
      </c>
      <c r="AH29" s="560">
        <f t="shared" si="14"/>
        <v>0</v>
      </c>
      <c r="AI29" s="561">
        <f t="shared" si="18"/>
        <v>0</v>
      </c>
      <c r="AJ29" s="558">
        <f t="shared" si="18"/>
        <v>0</v>
      </c>
      <c r="AK29" s="558">
        <f t="shared" si="18"/>
        <v>0</v>
      </c>
      <c r="AL29" s="558">
        <f t="shared" si="18"/>
        <v>0</v>
      </c>
      <c r="AM29" s="558">
        <f t="shared" si="18"/>
        <v>0</v>
      </c>
      <c r="AN29" s="558">
        <f t="shared" si="18"/>
        <v>0</v>
      </c>
      <c r="AO29" s="558">
        <f t="shared" si="18"/>
        <v>0</v>
      </c>
      <c r="AP29" s="558">
        <f t="shared" si="18"/>
        <v>0</v>
      </c>
      <c r="AQ29" s="558">
        <f t="shared" si="18"/>
        <v>0</v>
      </c>
      <c r="AR29" s="558">
        <f t="shared" si="18"/>
        <v>0</v>
      </c>
      <c r="AS29" s="558">
        <f t="shared" si="18"/>
        <v>0</v>
      </c>
      <c r="AT29" s="558">
        <f t="shared" si="18"/>
        <v>0</v>
      </c>
      <c r="AU29" s="558">
        <f t="shared" si="18"/>
        <v>0</v>
      </c>
      <c r="AV29" s="558">
        <f t="shared" si="18"/>
        <v>0</v>
      </c>
      <c r="AW29" s="584">
        <f t="shared" si="16"/>
        <v>0</v>
      </c>
      <c r="AX29" s="532"/>
      <c r="AY29" s="532"/>
      <c r="AZ29" s="532"/>
      <c r="BA29" s="532"/>
      <c r="BB29" s="532"/>
      <c r="BC29" s="532"/>
      <c r="BD29" s="532"/>
    </row>
    <row r="30" spans="1:56" ht="14">
      <c r="A30" s="566"/>
      <c r="B30" s="566"/>
      <c r="C30" s="557">
        <f t="shared" si="5"/>
        <v>0</v>
      </c>
      <c r="D30" s="558"/>
      <c r="E30" s="558"/>
      <c r="F30" s="558"/>
      <c r="G30" s="558"/>
      <c r="H30" s="558"/>
      <c r="I30" s="559"/>
      <c r="J30" s="558"/>
      <c r="K30" s="558"/>
      <c r="L30" s="558"/>
      <c r="M30" s="559">
        <f t="shared" si="7"/>
        <v>0</v>
      </c>
      <c r="N30" s="558"/>
      <c r="O30" s="558"/>
      <c r="P30" s="558"/>
      <c r="Q30" s="559">
        <f t="shared" si="8"/>
        <v>0</v>
      </c>
      <c r="R30" s="560">
        <f t="shared" si="9"/>
        <v>0</v>
      </c>
      <c r="S30" s="561"/>
      <c r="T30" s="558"/>
      <c r="U30" s="558"/>
      <c r="V30" s="558"/>
      <c r="W30" s="558"/>
      <c r="X30" s="562">
        <f t="shared" si="10"/>
        <v>0</v>
      </c>
      <c r="Y30" s="558"/>
      <c r="Z30" s="558"/>
      <c r="AA30" s="558"/>
      <c r="AB30" s="563">
        <f t="shared" si="11"/>
        <v>0</v>
      </c>
      <c r="AC30" s="558"/>
      <c r="AD30" s="558"/>
      <c r="AE30" s="558"/>
      <c r="AF30" s="563">
        <f t="shared" si="12"/>
        <v>0</v>
      </c>
      <c r="AG30" s="564">
        <f t="shared" si="13"/>
        <v>0</v>
      </c>
      <c r="AH30" s="560">
        <f t="shared" si="14"/>
        <v>0</v>
      </c>
      <c r="AI30" s="561">
        <f t="shared" si="18"/>
        <v>0</v>
      </c>
      <c r="AJ30" s="558">
        <f t="shared" si="18"/>
        <v>0</v>
      </c>
      <c r="AK30" s="558">
        <f t="shared" si="18"/>
        <v>0</v>
      </c>
      <c r="AL30" s="558">
        <f t="shared" si="18"/>
        <v>0</v>
      </c>
      <c r="AM30" s="558">
        <f t="shared" si="18"/>
        <v>0</v>
      </c>
      <c r="AN30" s="558">
        <f t="shared" si="18"/>
        <v>0</v>
      </c>
      <c r="AO30" s="558">
        <f t="shared" si="18"/>
        <v>0</v>
      </c>
      <c r="AP30" s="558">
        <f t="shared" si="18"/>
        <v>0</v>
      </c>
      <c r="AQ30" s="558">
        <f t="shared" si="18"/>
        <v>0</v>
      </c>
      <c r="AR30" s="558">
        <f t="shared" si="18"/>
        <v>0</v>
      </c>
      <c r="AS30" s="558">
        <f t="shared" si="18"/>
        <v>0</v>
      </c>
      <c r="AT30" s="558">
        <f t="shared" si="18"/>
        <v>0</v>
      </c>
      <c r="AU30" s="558">
        <f t="shared" si="18"/>
        <v>0</v>
      </c>
      <c r="AV30" s="558">
        <f t="shared" si="18"/>
        <v>0</v>
      </c>
      <c r="AW30" s="584">
        <f t="shared" si="16"/>
        <v>0</v>
      </c>
      <c r="AX30" s="532"/>
      <c r="AY30" s="532"/>
      <c r="AZ30" s="532"/>
      <c r="BA30" s="532"/>
      <c r="BB30" s="532"/>
      <c r="BC30" s="532"/>
      <c r="BD30" s="532"/>
    </row>
    <row r="31" spans="1:56" ht="14">
      <c r="A31" s="566"/>
      <c r="B31" s="566"/>
      <c r="C31" s="557">
        <f t="shared" si="5"/>
        <v>0</v>
      </c>
      <c r="D31" s="558"/>
      <c r="E31" s="558"/>
      <c r="F31" s="558"/>
      <c r="G31" s="558"/>
      <c r="H31" s="558"/>
      <c r="I31" s="559"/>
      <c r="J31" s="558"/>
      <c r="K31" s="558"/>
      <c r="L31" s="558"/>
      <c r="M31" s="559"/>
      <c r="N31" s="558"/>
      <c r="O31" s="558"/>
      <c r="P31" s="558"/>
      <c r="Q31" s="559"/>
      <c r="R31" s="560">
        <f t="shared" si="9"/>
        <v>0</v>
      </c>
      <c r="S31" s="561"/>
      <c r="T31" s="558"/>
      <c r="U31" s="558"/>
      <c r="V31" s="558"/>
      <c r="W31" s="558"/>
      <c r="X31" s="562">
        <f t="shared" si="10"/>
        <v>0</v>
      </c>
      <c r="Y31" s="558"/>
      <c r="Z31" s="558"/>
      <c r="AA31" s="558"/>
      <c r="AB31" s="563">
        <f t="shared" si="11"/>
        <v>0</v>
      </c>
      <c r="AC31" s="558"/>
      <c r="AD31" s="558"/>
      <c r="AE31" s="558"/>
      <c r="AF31" s="563">
        <f t="shared" si="12"/>
        <v>0</v>
      </c>
      <c r="AG31" s="564">
        <f t="shared" si="13"/>
        <v>0</v>
      </c>
      <c r="AH31" s="560">
        <f t="shared" si="14"/>
        <v>0</v>
      </c>
      <c r="AI31" s="561">
        <f t="shared" si="18"/>
        <v>0</v>
      </c>
      <c r="AJ31" s="558">
        <f t="shared" si="18"/>
        <v>0</v>
      </c>
      <c r="AK31" s="558">
        <f t="shared" si="18"/>
        <v>0</v>
      </c>
      <c r="AL31" s="558">
        <f t="shared" si="18"/>
        <v>0</v>
      </c>
      <c r="AM31" s="558">
        <f t="shared" si="18"/>
        <v>0</v>
      </c>
      <c r="AN31" s="558">
        <f t="shared" si="18"/>
        <v>0</v>
      </c>
      <c r="AO31" s="558">
        <f t="shared" si="18"/>
        <v>0</v>
      </c>
      <c r="AP31" s="558">
        <f t="shared" si="18"/>
        <v>0</v>
      </c>
      <c r="AQ31" s="558">
        <f t="shared" si="18"/>
        <v>0</v>
      </c>
      <c r="AR31" s="558">
        <f t="shared" si="18"/>
        <v>0</v>
      </c>
      <c r="AS31" s="558">
        <f t="shared" si="18"/>
        <v>0</v>
      </c>
      <c r="AT31" s="558">
        <f t="shared" si="18"/>
        <v>0</v>
      </c>
      <c r="AU31" s="558">
        <f t="shared" si="18"/>
        <v>0</v>
      </c>
      <c r="AV31" s="558">
        <f t="shared" si="18"/>
        <v>0</v>
      </c>
      <c r="AW31" s="584">
        <f t="shared" si="16"/>
        <v>0</v>
      </c>
      <c r="AX31" s="532"/>
      <c r="AY31" s="532"/>
      <c r="AZ31" s="532"/>
      <c r="BA31" s="532"/>
      <c r="BB31" s="532"/>
      <c r="BC31" s="532"/>
      <c r="BD31" s="532"/>
    </row>
    <row r="32" spans="1:56" ht="14">
      <c r="A32" s="566"/>
      <c r="B32" s="566"/>
      <c r="C32" s="557">
        <f t="shared" si="5"/>
        <v>0</v>
      </c>
      <c r="D32" s="558"/>
      <c r="E32" s="558"/>
      <c r="F32" s="558"/>
      <c r="G32" s="558"/>
      <c r="H32" s="558"/>
      <c r="I32" s="559"/>
      <c r="J32" s="558"/>
      <c r="K32" s="558"/>
      <c r="L32" s="558"/>
      <c r="M32" s="559"/>
      <c r="N32" s="558"/>
      <c r="O32" s="558"/>
      <c r="P32" s="558"/>
      <c r="Q32" s="559"/>
      <c r="R32" s="560">
        <f t="shared" si="9"/>
        <v>0</v>
      </c>
      <c r="S32" s="561"/>
      <c r="T32" s="558"/>
      <c r="U32" s="558"/>
      <c r="V32" s="558"/>
      <c r="W32" s="558"/>
      <c r="X32" s="562">
        <f t="shared" si="10"/>
        <v>0</v>
      </c>
      <c r="Y32" s="558"/>
      <c r="Z32" s="558"/>
      <c r="AA32" s="558"/>
      <c r="AB32" s="563">
        <f t="shared" si="11"/>
        <v>0</v>
      </c>
      <c r="AC32" s="558"/>
      <c r="AD32" s="558"/>
      <c r="AE32" s="558"/>
      <c r="AF32" s="563">
        <f t="shared" si="12"/>
        <v>0</v>
      </c>
      <c r="AG32" s="564">
        <f t="shared" si="13"/>
        <v>0</v>
      </c>
      <c r="AH32" s="560">
        <f t="shared" si="14"/>
        <v>0</v>
      </c>
      <c r="AI32" s="561">
        <f t="shared" si="18"/>
        <v>0</v>
      </c>
      <c r="AJ32" s="558">
        <f t="shared" si="18"/>
        <v>0</v>
      </c>
      <c r="AK32" s="558">
        <f t="shared" si="18"/>
        <v>0</v>
      </c>
      <c r="AL32" s="558">
        <f t="shared" si="18"/>
        <v>0</v>
      </c>
      <c r="AM32" s="558">
        <f t="shared" si="18"/>
        <v>0</v>
      </c>
      <c r="AN32" s="558">
        <f t="shared" si="18"/>
        <v>0</v>
      </c>
      <c r="AO32" s="558">
        <f t="shared" si="18"/>
        <v>0</v>
      </c>
      <c r="AP32" s="558">
        <f t="shared" si="18"/>
        <v>0</v>
      </c>
      <c r="AQ32" s="558">
        <f t="shared" si="18"/>
        <v>0</v>
      </c>
      <c r="AR32" s="558">
        <f t="shared" si="18"/>
        <v>0</v>
      </c>
      <c r="AS32" s="558">
        <f t="shared" si="18"/>
        <v>0</v>
      </c>
      <c r="AT32" s="558">
        <f t="shared" si="18"/>
        <v>0</v>
      </c>
      <c r="AU32" s="558">
        <f t="shared" si="18"/>
        <v>0</v>
      </c>
      <c r="AV32" s="558">
        <f t="shared" si="18"/>
        <v>0</v>
      </c>
      <c r="AW32" s="584">
        <f t="shared" si="16"/>
        <v>0</v>
      </c>
      <c r="AX32" s="532"/>
      <c r="AY32" s="532"/>
      <c r="AZ32" s="532"/>
      <c r="BA32" s="532"/>
      <c r="BB32" s="532"/>
      <c r="BC32" s="532"/>
      <c r="BD32" s="532"/>
    </row>
    <row r="33" spans="1:56" ht="14">
      <c r="A33" s="566"/>
      <c r="B33" s="566"/>
      <c r="C33" s="557">
        <f t="shared" si="5"/>
        <v>0</v>
      </c>
      <c r="D33" s="558"/>
      <c r="E33" s="558"/>
      <c r="F33" s="558"/>
      <c r="G33" s="558"/>
      <c r="H33" s="558"/>
      <c r="I33" s="559"/>
      <c r="J33" s="558"/>
      <c r="K33" s="558"/>
      <c r="L33" s="558"/>
      <c r="M33" s="559"/>
      <c r="N33" s="558"/>
      <c r="O33" s="558"/>
      <c r="P33" s="558"/>
      <c r="Q33" s="559"/>
      <c r="R33" s="560">
        <f t="shared" si="9"/>
        <v>0</v>
      </c>
      <c r="S33" s="561"/>
      <c r="T33" s="558"/>
      <c r="U33" s="558"/>
      <c r="V33" s="558"/>
      <c r="W33" s="558"/>
      <c r="X33" s="562">
        <f t="shared" si="10"/>
        <v>0</v>
      </c>
      <c r="Y33" s="558"/>
      <c r="Z33" s="558"/>
      <c r="AA33" s="558"/>
      <c r="AB33" s="563">
        <f t="shared" si="11"/>
        <v>0</v>
      </c>
      <c r="AC33" s="558"/>
      <c r="AD33" s="558"/>
      <c r="AE33" s="558"/>
      <c r="AF33" s="563">
        <f t="shared" si="12"/>
        <v>0</v>
      </c>
      <c r="AG33" s="564">
        <f t="shared" si="13"/>
        <v>0</v>
      </c>
      <c r="AH33" s="560">
        <f t="shared" si="14"/>
        <v>0</v>
      </c>
      <c r="AI33" s="561">
        <f t="shared" si="18"/>
        <v>0</v>
      </c>
      <c r="AJ33" s="558">
        <f t="shared" si="18"/>
        <v>0</v>
      </c>
      <c r="AK33" s="558">
        <f t="shared" si="18"/>
        <v>0</v>
      </c>
      <c r="AL33" s="558">
        <f t="shared" si="18"/>
        <v>0</v>
      </c>
      <c r="AM33" s="558">
        <f t="shared" si="18"/>
        <v>0</v>
      </c>
      <c r="AN33" s="558">
        <f t="shared" si="18"/>
        <v>0</v>
      </c>
      <c r="AO33" s="558">
        <f t="shared" si="18"/>
        <v>0</v>
      </c>
      <c r="AP33" s="558">
        <f t="shared" si="18"/>
        <v>0</v>
      </c>
      <c r="AQ33" s="558">
        <f t="shared" si="18"/>
        <v>0</v>
      </c>
      <c r="AR33" s="558">
        <f t="shared" si="18"/>
        <v>0</v>
      </c>
      <c r="AS33" s="558">
        <f t="shared" si="18"/>
        <v>0</v>
      </c>
      <c r="AT33" s="558">
        <f t="shared" si="18"/>
        <v>0</v>
      </c>
      <c r="AU33" s="558">
        <f t="shared" si="18"/>
        <v>0</v>
      </c>
      <c r="AV33" s="558">
        <f t="shared" si="18"/>
        <v>0</v>
      </c>
      <c r="AW33" s="584">
        <f t="shared" si="16"/>
        <v>0</v>
      </c>
      <c r="AX33" s="532"/>
      <c r="AY33" s="532"/>
      <c r="AZ33" s="532"/>
      <c r="BA33" s="532"/>
      <c r="BB33" s="532"/>
      <c r="BC33" s="532"/>
      <c r="BD33" s="532"/>
    </row>
    <row r="34" spans="1:56" ht="14">
      <c r="A34" s="566"/>
      <c r="B34" s="566"/>
      <c r="C34" s="557">
        <f t="shared" si="5"/>
        <v>0</v>
      </c>
      <c r="D34" s="558"/>
      <c r="E34" s="558"/>
      <c r="F34" s="558"/>
      <c r="G34" s="558"/>
      <c r="H34" s="558"/>
      <c r="I34" s="559"/>
      <c r="J34" s="558"/>
      <c r="K34" s="558"/>
      <c r="L34" s="558"/>
      <c r="M34" s="559"/>
      <c r="N34" s="558"/>
      <c r="O34" s="558"/>
      <c r="P34" s="558"/>
      <c r="Q34" s="559"/>
      <c r="R34" s="560">
        <f t="shared" si="9"/>
        <v>0</v>
      </c>
      <c r="S34" s="561"/>
      <c r="T34" s="558"/>
      <c r="U34" s="558"/>
      <c r="V34" s="558"/>
      <c r="W34" s="558"/>
      <c r="X34" s="562"/>
      <c r="Y34" s="558"/>
      <c r="Z34" s="558"/>
      <c r="AA34" s="558"/>
      <c r="AB34" s="563">
        <f t="shared" si="11"/>
        <v>0</v>
      </c>
      <c r="AC34" s="558"/>
      <c r="AD34" s="558"/>
      <c r="AE34" s="558"/>
      <c r="AF34" s="563">
        <f t="shared" si="12"/>
        <v>0</v>
      </c>
      <c r="AG34" s="564">
        <f t="shared" si="13"/>
        <v>0</v>
      </c>
      <c r="AH34" s="560">
        <f t="shared" si="14"/>
        <v>0</v>
      </c>
      <c r="AI34" s="561">
        <f t="shared" si="18"/>
        <v>0</v>
      </c>
      <c r="AJ34" s="558">
        <f t="shared" si="18"/>
        <v>0</v>
      </c>
      <c r="AK34" s="558">
        <f t="shared" si="18"/>
        <v>0</v>
      </c>
      <c r="AL34" s="558">
        <f t="shared" si="18"/>
        <v>0</v>
      </c>
      <c r="AM34" s="558">
        <f t="shared" si="18"/>
        <v>0</v>
      </c>
      <c r="AN34" s="558">
        <f t="shared" si="18"/>
        <v>0</v>
      </c>
      <c r="AO34" s="558">
        <f t="shared" si="18"/>
        <v>0</v>
      </c>
      <c r="AP34" s="558">
        <f t="shared" si="18"/>
        <v>0</v>
      </c>
      <c r="AQ34" s="558">
        <f t="shared" si="18"/>
        <v>0</v>
      </c>
      <c r="AR34" s="558">
        <f t="shared" si="18"/>
        <v>0</v>
      </c>
      <c r="AS34" s="558">
        <f t="shared" si="18"/>
        <v>0</v>
      </c>
      <c r="AT34" s="558">
        <f t="shared" si="18"/>
        <v>0</v>
      </c>
      <c r="AU34" s="558">
        <f t="shared" si="18"/>
        <v>0</v>
      </c>
      <c r="AV34" s="558">
        <f t="shared" si="18"/>
        <v>0</v>
      </c>
      <c r="AW34" s="584">
        <f t="shared" si="16"/>
        <v>0</v>
      </c>
      <c r="AX34" s="532"/>
      <c r="AY34" s="532"/>
      <c r="AZ34" s="532"/>
      <c r="BA34" s="532"/>
      <c r="BB34" s="532"/>
      <c r="BC34" s="532"/>
      <c r="BD34" s="532"/>
    </row>
    <row r="35" spans="1:56" ht="14">
      <c r="A35" s="566"/>
      <c r="B35" s="566"/>
      <c r="C35" s="557">
        <f t="shared" si="5"/>
        <v>0</v>
      </c>
      <c r="D35" s="558"/>
      <c r="E35" s="558"/>
      <c r="F35" s="558"/>
      <c r="G35" s="558"/>
      <c r="H35" s="558"/>
      <c r="I35" s="559"/>
      <c r="J35" s="558"/>
      <c r="K35" s="558"/>
      <c r="L35" s="558"/>
      <c r="M35" s="559"/>
      <c r="N35" s="558"/>
      <c r="O35" s="558"/>
      <c r="P35" s="558"/>
      <c r="Q35" s="559"/>
      <c r="R35" s="560"/>
      <c r="S35" s="561"/>
      <c r="T35" s="558"/>
      <c r="U35" s="558"/>
      <c r="V35" s="558"/>
      <c r="W35" s="558"/>
      <c r="X35" s="562"/>
      <c r="Y35" s="558"/>
      <c r="Z35" s="558"/>
      <c r="AA35" s="558"/>
      <c r="AB35" s="563"/>
      <c r="AC35" s="558"/>
      <c r="AD35" s="558"/>
      <c r="AE35" s="558"/>
      <c r="AF35" s="563">
        <f t="shared" si="12"/>
        <v>0</v>
      </c>
      <c r="AG35" s="564">
        <f t="shared" si="13"/>
        <v>0</v>
      </c>
      <c r="AH35" s="560">
        <f t="shared" si="14"/>
        <v>0</v>
      </c>
      <c r="AI35" s="561">
        <f t="shared" si="18"/>
        <v>0</v>
      </c>
      <c r="AJ35" s="558">
        <f t="shared" si="18"/>
        <v>0</v>
      </c>
      <c r="AK35" s="558">
        <f t="shared" si="18"/>
        <v>0</v>
      </c>
      <c r="AL35" s="558">
        <f t="shared" si="18"/>
        <v>0</v>
      </c>
      <c r="AM35" s="558">
        <f t="shared" si="18"/>
        <v>0</v>
      </c>
      <c r="AN35" s="558">
        <f t="shared" si="18"/>
        <v>0</v>
      </c>
      <c r="AO35" s="558">
        <f t="shared" si="18"/>
        <v>0</v>
      </c>
      <c r="AP35" s="558">
        <f t="shared" si="18"/>
        <v>0</v>
      </c>
      <c r="AQ35" s="558">
        <f t="shared" si="18"/>
        <v>0</v>
      </c>
      <c r="AR35" s="558">
        <f t="shared" si="18"/>
        <v>0</v>
      </c>
      <c r="AS35" s="558">
        <f t="shared" si="18"/>
        <v>0</v>
      </c>
      <c r="AT35" s="558">
        <f t="shared" si="18"/>
        <v>0</v>
      </c>
      <c r="AU35" s="558"/>
      <c r="AV35" s="558">
        <f t="shared" si="18"/>
        <v>0</v>
      </c>
      <c r="AW35" s="584">
        <f t="shared" si="16"/>
        <v>0</v>
      </c>
      <c r="AX35" s="532"/>
      <c r="AY35" s="532"/>
      <c r="AZ35" s="532"/>
      <c r="BA35" s="532"/>
      <c r="BB35" s="532"/>
      <c r="BC35" s="532"/>
      <c r="BD35" s="532"/>
    </row>
    <row r="36" spans="1:56" ht="14">
      <c r="A36" s="566"/>
      <c r="B36" s="566"/>
      <c r="C36" s="557">
        <f t="shared" si="5"/>
        <v>0</v>
      </c>
      <c r="D36" s="558"/>
      <c r="E36" s="558"/>
      <c r="F36" s="558"/>
      <c r="G36" s="558"/>
      <c r="H36" s="558"/>
      <c r="I36" s="559"/>
      <c r="J36" s="558"/>
      <c r="K36" s="558"/>
      <c r="L36" s="558"/>
      <c r="M36" s="559"/>
      <c r="N36" s="558"/>
      <c r="O36" s="558"/>
      <c r="P36" s="558"/>
      <c r="Q36" s="559"/>
      <c r="R36" s="560"/>
      <c r="S36" s="561"/>
      <c r="T36" s="558"/>
      <c r="U36" s="558"/>
      <c r="V36" s="558"/>
      <c r="W36" s="558"/>
      <c r="X36" s="562"/>
      <c r="Y36" s="558"/>
      <c r="Z36" s="558"/>
      <c r="AA36" s="558"/>
      <c r="AB36" s="563"/>
      <c r="AC36" s="558"/>
      <c r="AD36" s="558"/>
      <c r="AE36" s="558"/>
      <c r="AF36" s="563">
        <f t="shared" si="12"/>
        <v>0</v>
      </c>
      <c r="AG36" s="564">
        <f t="shared" si="13"/>
        <v>0</v>
      </c>
      <c r="AH36" s="560">
        <f t="shared" si="14"/>
        <v>0</v>
      </c>
      <c r="AI36" s="561">
        <f t="shared" si="18"/>
        <v>0</v>
      </c>
      <c r="AJ36" s="558">
        <f t="shared" si="18"/>
        <v>0</v>
      </c>
      <c r="AK36" s="558">
        <f t="shared" si="18"/>
        <v>0</v>
      </c>
      <c r="AL36" s="558">
        <f t="shared" si="18"/>
        <v>0</v>
      </c>
      <c r="AM36" s="558">
        <f t="shared" si="18"/>
        <v>0</v>
      </c>
      <c r="AN36" s="558">
        <f t="shared" si="18"/>
        <v>0</v>
      </c>
      <c r="AO36" s="558">
        <f t="shared" si="18"/>
        <v>0</v>
      </c>
      <c r="AP36" s="558">
        <f t="shared" si="18"/>
        <v>0</v>
      </c>
      <c r="AQ36" s="558">
        <f t="shared" si="18"/>
        <v>0</v>
      </c>
      <c r="AR36" s="558">
        <f t="shared" si="18"/>
        <v>0</v>
      </c>
      <c r="AS36" s="558">
        <f t="shared" si="18"/>
        <v>0</v>
      </c>
      <c r="AT36" s="558">
        <f t="shared" si="18"/>
        <v>0</v>
      </c>
      <c r="AU36" s="558"/>
      <c r="AV36" s="558">
        <f t="shared" si="18"/>
        <v>0</v>
      </c>
      <c r="AW36" s="584">
        <f t="shared" si="16"/>
        <v>0</v>
      </c>
      <c r="AX36" s="532"/>
      <c r="AY36" s="532"/>
      <c r="AZ36" s="532"/>
      <c r="BA36" s="532"/>
      <c r="BB36" s="532"/>
      <c r="BC36" s="532"/>
      <c r="BD36" s="532"/>
    </row>
    <row r="37" spans="1:56" ht="14">
      <c r="A37" s="566"/>
      <c r="B37" s="566"/>
      <c r="C37" s="557">
        <f t="shared" si="5"/>
        <v>0</v>
      </c>
      <c r="D37" s="558"/>
      <c r="E37" s="558"/>
      <c r="F37" s="558"/>
      <c r="G37" s="558"/>
      <c r="H37" s="558"/>
      <c r="I37" s="559"/>
      <c r="J37" s="558"/>
      <c r="K37" s="558"/>
      <c r="L37" s="558"/>
      <c r="M37" s="559"/>
      <c r="N37" s="558"/>
      <c r="O37" s="558"/>
      <c r="P37" s="558"/>
      <c r="Q37" s="559"/>
      <c r="R37" s="560"/>
      <c r="S37" s="561"/>
      <c r="T37" s="558"/>
      <c r="U37" s="558"/>
      <c r="V37" s="558"/>
      <c r="W37" s="558"/>
      <c r="X37" s="562"/>
      <c r="Y37" s="558"/>
      <c r="Z37" s="558"/>
      <c r="AA37" s="558"/>
      <c r="AB37" s="563"/>
      <c r="AC37" s="558"/>
      <c r="AD37" s="558"/>
      <c r="AE37" s="558"/>
      <c r="AF37" s="563"/>
      <c r="AG37" s="564"/>
      <c r="AH37" s="560">
        <f t="shared" si="14"/>
        <v>0</v>
      </c>
      <c r="AI37" s="561">
        <f t="shared" si="18"/>
        <v>0</v>
      </c>
      <c r="AJ37" s="558">
        <f t="shared" si="18"/>
        <v>0</v>
      </c>
      <c r="AK37" s="558">
        <f t="shared" si="18"/>
        <v>0</v>
      </c>
      <c r="AL37" s="558">
        <f t="shared" si="18"/>
        <v>0</v>
      </c>
      <c r="AM37" s="558">
        <f t="shared" si="18"/>
        <v>0</v>
      </c>
      <c r="AN37" s="558">
        <f t="shared" si="18"/>
        <v>0</v>
      </c>
      <c r="AO37" s="558">
        <f t="shared" si="18"/>
        <v>0</v>
      </c>
      <c r="AP37" s="558">
        <f t="shared" si="18"/>
        <v>0</v>
      </c>
      <c r="AQ37" s="558">
        <f t="shared" si="18"/>
        <v>0</v>
      </c>
      <c r="AR37" s="558">
        <f t="shared" si="18"/>
        <v>0</v>
      </c>
      <c r="AS37" s="558">
        <f t="shared" si="18"/>
        <v>0</v>
      </c>
      <c r="AT37" s="558">
        <f t="shared" si="18"/>
        <v>0</v>
      </c>
      <c r="AU37" s="558"/>
      <c r="AV37" s="558">
        <f t="shared" si="18"/>
        <v>0</v>
      </c>
      <c r="AW37" s="584">
        <f t="shared" si="16"/>
        <v>0</v>
      </c>
      <c r="AX37" s="532"/>
      <c r="AY37" s="532"/>
      <c r="AZ37" s="532"/>
      <c r="BA37" s="532"/>
      <c r="BB37" s="532"/>
      <c r="BC37" s="532"/>
      <c r="BD37" s="532"/>
    </row>
    <row r="38" spans="1:56" ht="14">
      <c r="A38" s="566"/>
      <c r="B38" s="566"/>
      <c r="C38" s="557">
        <f t="shared" si="5"/>
        <v>0</v>
      </c>
      <c r="D38" s="558"/>
      <c r="E38" s="558"/>
      <c r="F38" s="558"/>
      <c r="G38" s="558"/>
      <c r="H38" s="558"/>
      <c r="I38" s="559"/>
      <c r="J38" s="558"/>
      <c r="K38" s="558"/>
      <c r="L38" s="558"/>
      <c r="M38" s="559"/>
      <c r="N38" s="558"/>
      <c r="O38" s="558"/>
      <c r="P38" s="558"/>
      <c r="Q38" s="559"/>
      <c r="R38" s="560"/>
      <c r="S38" s="561"/>
      <c r="T38" s="558"/>
      <c r="U38" s="558"/>
      <c r="V38" s="558"/>
      <c r="W38" s="558"/>
      <c r="X38" s="562"/>
      <c r="Y38" s="558"/>
      <c r="Z38" s="558"/>
      <c r="AA38" s="558"/>
      <c r="AB38" s="563"/>
      <c r="AC38" s="558"/>
      <c r="AD38" s="558"/>
      <c r="AE38" s="558"/>
      <c r="AF38" s="563"/>
      <c r="AG38" s="564"/>
      <c r="AH38" s="560">
        <f t="shared" si="14"/>
        <v>0</v>
      </c>
      <c r="AI38" s="561">
        <f t="shared" si="18"/>
        <v>0</v>
      </c>
      <c r="AJ38" s="558">
        <f t="shared" si="18"/>
        <v>0</v>
      </c>
      <c r="AK38" s="558">
        <f t="shared" si="18"/>
        <v>0</v>
      </c>
      <c r="AL38" s="558">
        <f t="shared" si="18"/>
        <v>0</v>
      </c>
      <c r="AM38" s="558">
        <f t="shared" si="18"/>
        <v>0</v>
      </c>
      <c r="AN38" s="558">
        <f t="shared" si="18"/>
        <v>0</v>
      </c>
      <c r="AO38" s="558">
        <f t="shared" si="18"/>
        <v>0</v>
      </c>
      <c r="AP38" s="558">
        <f t="shared" si="18"/>
        <v>0</v>
      </c>
      <c r="AQ38" s="558">
        <f t="shared" si="18"/>
        <v>0</v>
      </c>
      <c r="AR38" s="558">
        <f t="shared" si="18"/>
        <v>0</v>
      </c>
      <c r="AS38" s="558">
        <f t="shared" si="18"/>
        <v>0</v>
      </c>
      <c r="AT38" s="558">
        <f t="shared" si="18"/>
        <v>0</v>
      </c>
      <c r="AU38" s="558"/>
      <c r="AV38" s="558">
        <f t="shared" si="18"/>
        <v>0</v>
      </c>
      <c r="AW38" s="584">
        <f t="shared" si="16"/>
        <v>0</v>
      </c>
      <c r="AX38" s="532"/>
      <c r="AY38" s="532"/>
      <c r="AZ38" s="532"/>
      <c r="BA38" s="532"/>
      <c r="BB38" s="532"/>
      <c r="BC38" s="532"/>
      <c r="BD38" s="532"/>
    </row>
    <row r="39" spans="1:56" ht="14">
      <c r="A39" s="566"/>
      <c r="B39" s="566"/>
      <c r="C39" s="557">
        <f t="shared" si="5"/>
        <v>0</v>
      </c>
      <c r="D39" s="558"/>
      <c r="E39" s="558"/>
      <c r="F39" s="558"/>
      <c r="G39" s="558"/>
      <c r="H39" s="558"/>
      <c r="I39" s="559"/>
      <c r="J39" s="558"/>
      <c r="K39" s="558"/>
      <c r="L39" s="558"/>
      <c r="M39" s="559"/>
      <c r="N39" s="558"/>
      <c r="O39" s="558"/>
      <c r="P39" s="558"/>
      <c r="Q39" s="559"/>
      <c r="R39" s="560"/>
      <c r="S39" s="561"/>
      <c r="T39" s="558"/>
      <c r="U39" s="558"/>
      <c r="V39" s="558"/>
      <c r="W39" s="558"/>
      <c r="X39" s="562"/>
      <c r="Y39" s="558"/>
      <c r="Z39" s="558"/>
      <c r="AA39" s="558"/>
      <c r="AB39" s="563"/>
      <c r="AC39" s="558"/>
      <c r="AD39" s="558"/>
      <c r="AE39" s="558"/>
      <c r="AF39" s="563"/>
      <c r="AG39" s="564"/>
      <c r="AH39" s="560">
        <f t="shared" si="14"/>
        <v>0</v>
      </c>
      <c r="AI39" s="561">
        <f t="shared" si="18"/>
        <v>0</v>
      </c>
      <c r="AJ39" s="558">
        <f t="shared" si="18"/>
        <v>0</v>
      </c>
      <c r="AK39" s="558">
        <f t="shared" si="18"/>
        <v>0</v>
      </c>
      <c r="AL39" s="558">
        <f t="shared" si="18"/>
        <v>0</v>
      </c>
      <c r="AM39" s="558">
        <f t="shared" si="18"/>
        <v>0</v>
      </c>
      <c r="AN39" s="558">
        <f t="shared" si="18"/>
        <v>0</v>
      </c>
      <c r="AO39" s="558">
        <f t="shared" si="18"/>
        <v>0</v>
      </c>
      <c r="AP39" s="558">
        <f t="shared" si="18"/>
        <v>0</v>
      </c>
      <c r="AQ39" s="558">
        <f t="shared" si="18"/>
        <v>0</v>
      </c>
      <c r="AR39" s="558">
        <f t="shared" si="18"/>
        <v>0</v>
      </c>
      <c r="AS39" s="558">
        <f t="shared" si="18"/>
        <v>0</v>
      </c>
      <c r="AT39" s="558">
        <f t="shared" si="18"/>
        <v>0</v>
      </c>
      <c r="AU39" s="558"/>
      <c r="AV39" s="558">
        <f t="shared" si="18"/>
        <v>0</v>
      </c>
      <c r="AW39" s="584">
        <f t="shared" si="16"/>
        <v>0</v>
      </c>
      <c r="AX39" s="532"/>
      <c r="AY39" s="532"/>
      <c r="AZ39" s="532"/>
      <c r="BA39" s="532"/>
      <c r="BB39" s="532"/>
      <c r="BC39" s="532"/>
      <c r="BD39" s="532"/>
    </row>
    <row r="40" spans="1:56" ht="14">
      <c r="A40" s="566"/>
      <c r="B40" s="566"/>
      <c r="C40" s="557">
        <f t="shared" si="5"/>
        <v>0</v>
      </c>
      <c r="D40" s="558"/>
      <c r="E40" s="558"/>
      <c r="F40" s="558"/>
      <c r="G40" s="558"/>
      <c r="H40" s="558"/>
      <c r="I40" s="559"/>
      <c r="J40" s="558"/>
      <c r="K40" s="558"/>
      <c r="L40" s="558"/>
      <c r="M40" s="559"/>
      <c r="N40" s="558"/>
      <c r="O40" s="558"/>
      <c r="P40" s="558"/>
      <c r="Q40" s="559"/>
      <c r="R40" s="560"/>
      <c r="S40" s="561"/>
      <c r="T40" s="558"/>
      <c r="U40" s="558"/>
      <c r="V40" s="558"/>
      <c r="W40" s="558"/>
      <c r="X40" s="562"/>
      <c r="Y40" s="558"/>
      <c r="Z40" s="558"/>
      <c r="AA40" s="558"/>
      <c r="AB40" s="563"/>
      <c r="AC40" s="558"/>
      <c r="AD40" s="558"/>
      <c r="AE40" s="558"/>
      <c r="AF40" s="563"/>
      <c r="AG40" s="564"/>
      <c r="AH40" s="560">
        <f t="shared" si="14"/>
        <v>0</v>
      </c>
      <c r="AI40" s="561">
        <f t="shared" si="18"/>
        <v>0</v>
      </c>
      <c r="AJ40" s="558">
        <f t="shared" si="18"/>
        <v>0</v>
      </c>
      <c r="AK40" s="558">
        <f t="shared" si="18"/>
        <v>0</v>
      </c>
      <c r="AL40" s="558">
        <f t="shared" si="18"/>
        <v>0</v>
      </c>
      <c r="AM40" s="558">
        <f t="shared" si="18"/>
        <v>0</v>
      </c>
      <c r="AN40" s="558">
        <f t="shared" si="18"/>
        <v>0</v>
      </c>
      <c r="AO40" s="558">
        <f t="shared" si="18"/>
        <v>0</v>
      </c>
      <c r="AP40" s="558">
        <f t="shared" si="18"/>
        <v>0</v>
      </c>
      <c r="AQ40" s="558">
        <f t="shared" si="18"/>
        <v>0</v>
      </c>
      <c r="AR40" s="558">
        <f t="shared" si="18"/>
        <v>0</v>
      </c>
      <c r="AS40" s="558">
        <f t="shared" si="18"/>
        <v>0</v>
      </c>
      <c r="AT40" s="558">
        <f t="shared" si="18"/>
        <v>0</v>
      </c>
      <c r="AU40" s="558"/>
      <c r="AV40" s="558">
        <f t="shared" si="18"/>
        <v>0</v>
      </c>
      <c r="AW40" s="584">
        <f t="shared" si="16"/>
        <v>0</v>
      </c>
      <c r="AX40" s="532"/>
      <c r="AY40" s="532"/>
      <c r="AZ40" s="532"/>
      <c r="BA40" s="532"/>
      <c r="BB40" s="532"/>
      <c r="BC40" s="532"/>
      <c r="BD40" s="532"/>
    </row>
    <row r="41" spans="1:56" ht="14">
      <c r="A41" s="566"/>
      <c r="B41" s="566"/>
      <c r="C41" s="557">
        <f t="shared" si="5"/>
        <v>0</v>
      </c>
      <c r="D41" s="558"/>
      <c r="E41" s="558"/>
      <c r="F41" s="558"/>
      <c r="G41" s="558"/>
      <c r="H41" s="558"/>
      <c r="I41" s="559"/>
      <c r="J41" s="558"/>
      <c r="K41" s="558"/>
      <c r="L41" s="558"/>
      <c r="M41" s="559"/>
      <c r="N41" s="558"/>
      <c r="O41" s="558"/>
      <c r="P41" s="558"/>
      <c r="Q41" s="559"/>
      <c r="R41" s="560"/>
      <c r="S41" s="561"/>
      <c r="T41" s="558"/>
      <c r="U41" s="558"/>
      <c r="V41" s="558"/>
      <c r="W41" s="558"/>
      <c r="X41" s="562"/>
      <c r="Y41" s="558"/>
      <c r="Z41" s="558"/>
      <c r="AA41" s="558"/>
      <c r="AB41" s="563"/>
      <c r="AC41" s="558"/>
      <c r="AD41" s="558"/>
      <c r="AE41" s="558"/>
      <c r="AF41" s="563"/>
      <c r="AG41" s="564"/>
      <c r="AH41" s="560">
        <f t="shared" si="14"/>
        <v>0</v>
      </c>
      <c r="AI41" s="561">
        <f t="shared" si="18"/>
        <v>0</v>
      </c>
      <c r="AJ41" s="558">
        <f t="shared" si="18"/>
        <v>0</v>
      </c>
      <c r="AK41" s="558">
        <f t="shared" si="18"/>
        <v>0</v>
      </c>
      <c r="AL41" s="558">
        <f t="shared" si="18"/>
        <v>0</v>
      </c>
      <c r="AM41" s="558">
        <f t="shared" si="18"/>
        <v>0</v>
      </c>
      <c r="AN41" s="558">
        <f t="shared" si="18"/>
        <v>0</v>
      </c>
      <c r="AO41" s="558">
        <f t="shared" si="18"/>
        <v>0</v>
      </c>
      <c r="AP41" s="558">
        <f t="shared" si="18"/>
        <v>0</v>
      </c>
      <c r="AQ41" s="558">
        <f t="shared" si="18"/>
        <v>0</v>
      </c>
      <c r="AR41" s="558">
        <f t="shared" si="18"/>
        <v>0</v>
      </c>
      <c r="AS41" s="558">
        <f t="shared" si="18"/>
        <v>0</v>
      </c>
      <c r="AT41" s="558">
        <f t="shared" si="18"/>
        <v>0</v>
      </c>
      <c r="AU41" s="558"/>
      <c r="AV41" s="558">
        <f t="shared" si="18"/>
        <v>0</v>
      </c>
      <c r="AW41" s="584">
        <f t="shared" si="16"/>
        <v>0</v>
      </c>
      <c r="AX41" s="532"/>
      <c r="AY41" s="532"/>
      <c r="AZ41" s="532"/>
      <c r="BA41" s="532"/>
      <c r="BB41" s="532"/>
      <c r="BC41" s="532"/>
      <c r="BD41" s="532"/>
    </row>
    <row r="42" spans="1:56" ht="14">
      <c r="A42" s="566"/>
      <c r="B42" s="566"/>
      <c r="C42" s="557">
        <f t="shared" si="5"/>
        <v>0</v>
      </c>
      <c r="D42" s="558"/>
      <c r="E42" s="558"/>
      <c r="F42" s="558"/>
      <c r="G42" s="558"/>
      <c r="H42" s="558"/>
      <c r="I42" s="559"/>
      <c r="J42" s="558"/>
      <c r="K42" s="558"/>
      <c r="L42" s="558"/>
      <c r="M42" s="559"/>
      <c r="N42" s="558"/>
      <c r="O42" s="558"/>
      <c r="P42" s="558"/>
      <c r="Q42" s="559"/>
      <c r="R42" s="560"/>
      <c r="S42" s="561"/>
      <c r="T42" s="558"/>
      <c r="U42" s="558"/>
      <c r="V42" s="558"/>
      <c r="W42" s="558"/>
      <c r="X42" s="562"/>
      <c r="Y42" s="558"/>
      <c r="Z42" s="558"/>
      <c r="AA42" s="558"/>
      <c r="AB42" s="563"/>
      <c r="AC42" s="558"/>
      <c r="AD42" s="558"/>
      <c r="AE42" s="558"/>
      <c r="AF42" s="563"/>
      <c r="AG42" s="564"/>
      <c r="AH42" s="560">
        <f t="shared" si="14"/>
        <v>0</v>
      </c>
      <c r="AI42" s="561">
        <f t="shared" si="18"/>
        <v>0</v>
      </c>
      <c r="AJ42" s="558">
        <f t="shared" si="18"/>
        <v>0</v>
      </c>
      <c r="AK42" s="558">
        <f t="shared" si="18"/>
        <v>0</v>
      </c>
      <c r="AL42" s="558">
        <f t="shared" si="18"/>
        <v>0</v>
      </c>
      <c r="AM42" s="558">
        <f t="shared" si="18"/>
        <v>0</v>
      </c>
      <c r="AN42" s="558">
        <f t="shared" si="18"/>
        <v>0</v>
      </c>
      <c r="AO42" s="558">
        <f t="shared" si="18"/>
        <v>0</v>
      </c>
      <c r="AP42" s="558">
        <f t="shared" si="18"/>
        <v>0</v>
      </c>
      <c r="AQ42" s="558">
        <f t="shared" si="18"/>
        <v>0</v>
      </c>
      <c r="AR42" s="558">
        <f t="shared" si="18"/>
        <v>0</v>
      </c>
      <c r="AS42" s="558">
        <f t="shared" si="18"/>
        <v>0</v>
      </c>
      <c r="AT42" s="558">
        <f t="shared" si="18"/>
        <v>0</v>
      </c>
      <c r="AU42" s="558"/>
      <c r="AV42" s="558">
        <f t="shared" si="18"/>
        <v>0</v>
      </c>
      <c r="AW42" s="584">
        <f t="shared" si="16"/>
        <v>0</v>
      </c>
      <c r="AX42" s="532"/>
      <c r="AY42" s="532"/>
      <c r="AZ42" s="532"/>
      <c r="BA42" s="532"/>
      <c r="BB42" s="532"/>
      <c r="BC42" s="532"/>
      <c r="BD42" s="532"/>
    </row>
    <row r="43" spans="1:56" ht="14">
      <c r="A43" s="566"/>
      <c r="B43" s="566"/>
      <c r="C43" s="557">
        <f t="shared" si="5"/>
        <v>0</v>
      </c>
      <c r="D43" s="558"/>
      <c r="E43" s="558"/>
      <c r="F43" s="558"/>
      <c r="G43" s="558"/>
      <c r="H43" s="558"/>
      <c r="I43" s="559"/>
      <c r="J43" s="558"/>
      <c r="K43" s="558"/>
      <c r="L43" s="558"/>
      <c r="M43" s="559"/>
      <c r="N43" s="558"/>
      <c r="O43" s="558"/>
      <c r="P43" s="558"/>
      <c r="Q43" s="559"/>
      <c r="R43" s="560"/>
      <c r="S43" s="561"/>
      <c r="T43" s="558"/>
      <c r="U43" s="558"/>
      <c r="V43" s="558"/>
      <c r="W43" s="558"/>
      <c r="X43" s="562"/>
      <c r="Y43" s="558"/>
      <c r="Z43" s="558"/>
      <c r="AA43" s="558"/>
      <c r="AB43" s="563"/>
      <c r="AC43" s="558"/>
      <c r="AD43" s="558"/>
      <c r="AE43" s="558"/>
      <c r="AF43" s="563"/>
      <c r="AG43" s="564"/>
      <c r="AH43" s="560">
        <f t="shared" si="14"/>
        <v>0</v>
      </c>
      <c r="AI43" s="561">
        <f t="shared" ref="AI43:AT58" si="19">(S43-D43)</f>
        <v>0</v>
      </c>
      <c r="AJ43" s="558">
        <f t="shared" si="19"/>
        <v>0</v>
      </c>
      <c r="AK43" s="558">
        <f t="shared" si="19"/>
        <v>0</v>
      </c>
      <c r="AL43" s="558">
        <f t="shared" si="19"/>
        <v>0</v>
      </c>
      <c r="AM43" s="558">
        <f t="shared" si="19"/>
        <v>0</v>
      </c>
      <c r="AN43" s="558">
        <f t="shared" si="19"/>
        <v>0</v>
      </c>
      <c r="AO43" s="558">
        <f t="shared" si="19"/>
        <v>0</v>
      </c>
      <c r="AP43" s="558">
        <f t="shared" si="19"/>
        <v>0</v>
      </c>
      <c r="AQ43" s="558">
        <f t="shared" si="19"/>
        <v>0</v>
      </c>
      <c r="AR43" s="558">
        <f t="shared" si="19"/>
        <v>0</v>
      </c>
      <c r="AS43" s="558">
        <f t="shared" si="19"/>
        <v>0</v>
      </c>
      <c r="AT43" s="558">
        <f t="shared" si="19"/>
        <v>0</v>
      </c>
      <c r="AU43" s="558"/>
      <c r="AV43" s="558">
        <f t="shared" ref="AV43:AV76" si="20">(AF43-Q43)</f>
        <v>0</v>
      </c>
      <c r="AW43" s="584">
        <f t="shared" si="16"/>
        <v>0</v>
      </c>
      <c r="AX43" s="532"/>
      <c r="AY43" s="532"/>
      <c r="AZ43" s="532"/>
      <c r="BA43" s="532"/>
      <c r="BB43" s="532"/>
      <c r="BC43" s="532"/>
      <c r="BD43" s="532"/>
    </row>
    <row r="44" spans="1:56" ht="14">
      <c r="A44" s="566"/>
      <c r="B44" s="566"/>
      <c r="C44" s="557">
        <f t="shared" si="5"/>
        <v>0</v>
      </c>
      <c r="D44" s="558"/>
      <c r="E44" s="558"/>
      <c r="F44" s="558"/>
      <c r="G44" s="558"/>
      <c r="H44" s="558"/>
      <c r="I44" s="559"/>
      <c r="J44" s="558"/>
      <c r="K44" s="558"/>
      <c r="L44" s="558"/>
      <c r="M44" s="559"/>
      <c r="N44" s="558"/>
      <c r="O44" s="558"/>
      <c r="P44" s="558"/>
      <c r="Q44" s="559"/>
      <c r="R44" s="560"/>
      <c r="S44" s="561"/>
      <c r="T44" s="558"/>
      <c r="U44" s="558"/>
      <c r="V44" s="558"/>
      <c r="W44" s="558"/>
      <c r="X44" s="562"/>
      <c r="Y44" s="558"/>
      <c r="Z44" s="558"/>
      <c r="AA44" s="558"/>
      <c r="AB44" s="563"/>
      <c r="AC44" s="558"/>
      <c r="AD44" s="558"/>
      <c r="AE44" s="558"/>
      <c r="AF44" s="563"/>
      <c r="AG44" s="564"/>
      <c r="AH44" s="560">
        <f t="shared" si="14"/>
        <v>0</v>
      </c>
      <c r="AI44" s="561">
        <f t="shared" si="19"/>
        <v>0</v>
      </c>
      <c r="AJ44" s="558">
        <f t="shared" si="19"/>
        <v>0</v>
      </c>
      <c r="AK44" s="558">
        <f t="shared" si="19"/>
        <v>0</v>
      </c>
      <c r="AL44" s="558">
        <f t="shared" si="19"/>
        <v>0</v>
      </c>
      <c r="AM44" s="558">
        <f t="shared" si="19"/>
        <v>0</v>
      </c>
      <c r="AN44" s="558">
        <f t="shared" si="19"/>
        <v>0</v>
      </c>
      <c r="AO44" s="558">
        <f t="shared" si="19"/>
        <v>0</v>
      </c>
      <c r="AP44" s="558">
        <f t="shared" si="19"/>
        <v>0</v>
      </c>
      <c r="AQ44" s="558">
        <f t="shared" si="19"/>
        <v>0</v>
      </c>
      <c r="AR44" s="558">
        <f t="shared" si="19"/>
        <v>0</v>
      </c>
      <c r="AS44" s="558">
        <f t="shared" si="19"/>
        <v>0</v>
      </c>
      <c r="AT44" s="558">
        <f t="shared" si="19"/>
        <v>0</v>
      </c>
      <c r="AU44" s="558"/>
      <c r="AV44" s="558">
        <f t="shared" si="20"/>
        <v>0</v>
      </c>
      <c r="AW44" s="584">
        <f t="shared" si="16"/>
        <v>0</v>
      </c>
      <c r="AX44" s="532"/>
      <c r="AY44" s="532"/>
      <c r="AZ44" s="532"/>
      <c r="BA44" s="532"/>
      <c r="BB44" s="532"/>
      <c r="BC44" s="532"/>
      <c r="BD44" s="532"/>
    </row>
    <row r="45" spans="1:56" ht="14">
      <c r="A45" s="566"/>
      <c r="B45" s="566"/>
      <c r="C45" s="557">
        <f t="shared" si="5"/>
        <v>0</v>
      </c>
      <c r="D45" s="558"/>
      <c r="E45" s="558"/>
      <c r="F45" s="558"/>
      <c r="G45" s="558"/>
      <c r="H45" s="558"/>
      <c r="I45" s="559"/>
      <c r="J45" s="558"/>
      <c r="K45" s="558"/>
      <c r="L45" s="558"/>
      <c r="M45" s="559"/>
      <c r="N45" s="558"/>
      <c r="O45" s="558"/>
      <c r="P45" s="558"/>
      <c r="Q45" s="559"/>
      <c r="R45" s="560"/>
      <c r="S45" s="561"/>
      <c r="T45" s="558"/>
      <c r="U45" s="558"/>
      <c r="V45" s="558"/>
      <c r="W45" s="558"/>
      <c r="X45" s="562"/>
      <c r="Y45" s="558"/>
      <c r="Z45" s="558"/>
      <c r="AA45" s="558"/>
      <c r="AB45" s="563"/>
      <c r="AC45" s="558"/>
      <c r="AD45" s="558"/>
      <c r="AE45" s="558"/>
      <c r="AF45" s="563"/>
      <c r="AG45" s="564"/>
      <c r="AH45" s="560">
        <f t="shared" si="14"/>
        <v>0</v>
      </c>
      <c r="AI45" s="561">
        <f t="shared" si="19"/>
        <v>0</v>
      </c>
      <c r="AJ45" s="558">
        <f t="shared" si="19"/>
        <v>0</v>
      </c>
      <c r="AK45" s="558">
        <f t="shared" si="19"/>
        <v>0</v>
      </c>
      <c r="AL45" s="558">
        <f t="shared" si="19"/>
        <v>0</v>
      </c>
      <c r="AM45" s="558">
        <f t="shared" si="19"/>
        <v>0</v>
      </c>
      <c r="AN45" s="558">
        <f t="shared" si="19"/>
        <v>0</v>
      </c>
      <c r="AO45" s="558">
        <f t="shared" si="19"/>
        <v>0</v>
      </c>
      <c r="AP45" s="558">
        <f t="shared" si="19"/>
        <v>0</v>
      </c>
      <c r="AQ45" s="558">
        <f t="shared" si="19"/>
        <v>0</v>
      </c>
      <c r="AR45" s="558">
        <f t="shared" si="19"/>
        <v>0</v>
      </c>
      <c r="AS45" s="558">
        <f t="shared" si="19"/>
        <v>0</v>
      </c>
      <c r="AT45" s="558">
        <f t="shared" si="19"/>
        <v>0</v>
      </c>
      <c r="AU45" s="558"/>
      <c r="AV45" s="558">
        <f t="shared" si="20"/>
        <v>0</v>
      </c>
      <c r="AW45" s="584">
        <f t="shared" si="16"/>
        <v>0</v>
      </c>
      <c r="AX45" s="532"/>
      <c r="AY45" s="532"/>
      <c r="AZ45" s="532"/>
      <c r="BA45" s="532"/>
      <c r="BB45" s="532"/>
      <c r="BC45" s="532"/>
      <c r="BD45" s="532"/>
    </row>
    <row r="46" spans="1:56" ht="14">
      <c r="A46" s="566"/>
      <c r="B46" s="566"/>
      <c r="C46" s="557">
        <f t="shared" si="5"/>
        <v>0</v>
      </c>
      <c r="D46" s="558"/>
      <c r="E46" s="558"/>
      <c r="F46" s="558"/>
      <c r="G46" s="558"/>
      <c r="H46" s="558"/>
      <c r="I46" s="559"/>
      <c r="J46" s="558"/>
      <c r="K46" s="558"/>
      <c r="L46" s="558"/>
      <c r="M46" s="559"/>
      <c r="N46" s="558"/>
      <c r="O46" s="558"/>
      <c r="P46" s="558"/>
      <c r="Q46" s="559"/>
      <c r="R46" s="560"/>
      <c r="S46" s="561"/>
      <c r="T46" s="558"/>
      <c r="U46" s="558"/>
      <c r="V46" s="558"/>
      <c r="W46" s="558"/>
      <c r="X46" s="562"/>
      <c r="Y46" s="558"/>
      <c r="Z46" s="558"/>
      <c r="AA46" s="558"/>
      <c r="AB46" s="563"/>
      <c r="AC46" s="558"/>
      <c r="AD46" s="558"/>
      <c r="AE46" s="558"/>
      <c r="AF46" s="563"/>
      <c r="AG46" s="564"/>
      <c r="AH46" s="560">
        <f t="shared" si="14"/>
        <v>0</v>
      </c>
      <c r="AI46" s="561">
        <f t="shared" si="19"/>
        <v>0</v>
      </c>
      <c r="AJ46" s="558">
        <f t="shared" si="19"/>
        <v>0</v>
      </c>
      <c r="AK46" s="558">
        <f t="shared" si="19"/>
        <v>0</v>
      </c>
      <c r="AL46" s="558">
        <f t="shared" si="19"/>
        <v>0</v>
      </c>
      <c r="AM46" s="558">
        <f t="shared" si="19"/>
        <v>0</v>
      </c>
      <c r="AN46" s="558">
        <f t="shared" si="19"/>
        <v>0</v>
      </c>
      <c r="AO46" s="558">
        <f t="shared" si="19"/>
        <v>0</v>
      </c>
      <c r="AP46" s="558">
        <f t="shared" si="19"/>
        <v>0</v>
      </c>
      <c r="AQ46" s="558">
        <f t="shared" si="19"/>
        <v>0</v>
      </c>
      <c r="AR46" s="558">
        <f t="shared" si="19"/>
        <v>0</v>
      </c>
      <c r="AS46" s="558">
        <f t="shared" si="19"/>
        <v>0</v>
      </c>
      <c r="AT46" s="558">
        <f t="shared" si="19"/>
        <v>0</v>
      </c>
      <c r="AU46" s="558"/>
      <c r="AV46" s="558">
        <f t="shared" si="20"/>
        <v>0</v>
      </c>
      <c r="AW46" s="584">
        <f t="shared" si="16"/>
        <v>0</v>
      </c>
      <c r="AX46" s="532"/>
      <c r="AY46" s="532"/>
      <c r="AZ46" s="532"/>
      <c r="BA46" s="532"/>
      <c r="BB46" s="532"/>
      <c r="BC46" s="532"/>
      <c r="BD46" s="532"/>
    </row>
    <row r="47" spans="1:56" ht="14">
      <c r="A47" s="566"/>
      <c r="B47" s="566"/>
      <c r="C47" s="557">
        <f t="shared" si="5"/>
        <v>0</v>
      </c>
      <c r="D47" s="558"/>
      <c r="E47" s="558"/>
      <c r="F47" s="558"/>
      <c r="G47" s="558"/>
      <c r="H47" s="558"/>
      <c r="I47" s="559"/>
      <c r="J47" s="558"/>
      <c r="K47" s="558"/>
      <c r="L47" s="558"/>
      <c r="M47" s="559"/>
      <c r="N47" s="558"/>
      <c r="O47" s="558"/>
      <c r="P47" s="558"/>
      <c r="Q47" s="559"/>
      <c r="R47" s="560"/>
      <c r="S47" s="561"/>
      <c r="T47" s="558"/>
      <c r="U47" s="558"/>
      <c r="V47" s="558"/>
      <c r="W47" s="558"/>
      <c r="X47" s="562"/>
      <c r="Y47" s="558"/>
      <c r="Z47" s="558"/>
      <c r="AA47" s="558"/>
      <c r="AB47" s="563"/>
      <c r="AC47" s="558"/>
      <c r="AD47" s="558"/>
      <c r="AE47" s="558"/>
      <c r="AF47" s="563"/>
      <c r="AG47" s="564"/>
      <c r="AH47" s="560">
        <f t="shared" si="14"/>
        <v>0</v>
      </c>
      <c r="AI47" s="561">
        <f t="shared" si="19"/>
        <v>0</v>
      </c>
      <c r="AJ47" s="558">
        <f t="shared" si="19"/>
        <v>0</v>
      </c>
      <c r="AK47" s="558">
        <f t="shared" si="19"/>
        <v>0</v>
      </c>
      <c r="AL47" s="558">
        <f t="shared" si="19"/>
        <v>0</v>
      </c>
      <c r="AM47" s="558">
        <f t="shared" si="19"/>
        <v>0</v>
      </c>
      <c r="AN47" s="558">
        <f t="shared" si="19"/>
        <v>0</v>
      </c>
      <c r="AO47" s="558">
        <f t="shared" si="19"/>
        <v>0</v>
      </c>
      <c r="AP47" s="558">
        <f t="shared" si="19"/>
        <v>0</v>
      </c>
      <c r="AQ47" s="558">
        <f t="shared" si="19"/>
        <v>0</v>
      </c>
      <c r="AR47" s="558">
        <f t="shared" si="19"/>
        <v>0</v>
      </c>
      <c r="AS47" s="558">
        <f t="shared" si="19"/>
        <v>0</v>
      </c>
      <c r="AT47" s="558">
        <f t="shared" si="19"/>
        <v>0</v>
      </c>
      <c r="AU47" s="558"/>
      <c r="AV47" s="558">
        <f t="shared" si="20"/>
        <v>0</v>
      </c>
      <c r="AW47" s="584">
        <f t="shared" si="16"/>
        <v>0</v>
      </c>
      <c r="AX47" s="532"/>
      <c r="AY47" s="532"/>
      <c r="AZ47" s="532"/>
      <c r="BA47" s="532"/>
      <c r="BB47" s="532"/>
      <c r="BC47" s="532"/>
      <c r="BD47" s="532"/>
    </row>
    <row r="48" spans="1:56" ht="14">
      <c r="A48" s="566"/>
      <c r="B48" s="566"/>
      <c r="C48" s="557">
        <f t="shared" si="5"/>
        <v>0</v>
      </c>
      <c r="D48" s="558"/>
      <c r="E48" s="558"/>
      <c r="F48" s="558"/>
      <c r="G48" s="558"/>
      <c r="H48" s="558"/>
      <c r="I48" s="559"/>
      <c r="J48" s="558"/>
      <c r="K48" s="558"/>
      <c r="L48" s="558"/>
      <c r="M48" s="559"/>
      <c r="N48" s="558"/>
      <c r="O48" s="558"/>
      <c r="P48" s="558"/>
      <c r="Q48" s="559"/>
      <c r="R48" s="560"/>
      <c r="S48" s="561"/>
      <c r="T48" s="558"/>
      <c r="U48" s="558"/>
      <c r="V48" s="558"/>
      <c r="W48" s="558"/>
      <c r="X48" s="562"/>
      <c r="Y48" s="558"/>
      <c r="Z48" s="558"/>
      <c r="AA48" s="558"/>
      <c r="AB48" s="563"/>
      <c r="AC48" s="558"/>
      <c r="AD48" s="558"/>
      <c r="AE48" s="558"/>
      <c r="AF48" s="563"/>
      <c r="AG48" s="564"/>
      <c r="AH48" s="560">
        <f t="shared" si="14"/>
        <v>0</v>
      </c>
      <c r="AI48" s="561">
        <f t="shared" si="19"/>
        <v>0</v>
      </c>
      <c r="AJ48" s="558">
        <f t="shared" si="19"/>
        <v>0</v>
      </c>
      <c r="AK48" s="558">
        <f t="shared" si="19"/>
        <v>0</v>
      </c>
      <c r="AL48" s="558">
        <f t="shared" si="19"/>
        <v>0</v>
      </c>
      <c r="AM48" s="558">
        <f t="shared" si="19"/>
        <v>0</v>
      </c>
      <c r="AN48" s="558">
        <f t="shared" si="19"/>
        <v>0</v>
      </c>
      <c r="AO48" s="558">
        <f t="shared" si="19"/>
        <v>0</v>
      </c>
      <c r="AP48" s="558">
        <f t="shared" si="19"/>
        <v>0</v>
      </c>
      <c r="AQ48" s="558">
        <f t="shared" si="19"/>
        <v>0</v>
      </c>
      <c r="AR48" s="558">
        <f t="shared" si="19"/>
        <v>0</v>
      </c>
      <c r="AS48" s="558">
        <f t="shared" si="19"/>
        <v>0</v>
      </c>
      <c r="AT48" s="558">
        <f t="shared" si="19"/>
        <v>0</v>
      </c>
      <c r="AU48" s="558"/>
      <c r="AV48" s="558">
        <f t="shared" si="20"/>
        <v>0</v>
      </c>
      <c r="AW48" s="584">
        <f t="shared" si="16"/>
        <v>0</v>
      </c>
      <c r="AX48" s="532"/>
      <c r="AY48" s="532"/>
      <c r="AZ48" s="532"/>
      <c r="BA48" s="532"/>
      <c r="BB48" s="532"/>
      <c r="BC48" s="532"/>
      <c r="BD48" s="532"/>
    </row>
    <row r="49" spans="1:56" ht="14">
      <c r="A49" s="566"/>
      <c r="B49" s="566"/>
      <c r="C49" s="557">
        <f t="shared" si="5"/>
        <v>0</v>
      </c>
      <c r="D49" s="558"/>
      <c r="E49" s="558"/>
      <c r="F49" s="558"/>
      <c r="G49" s="558"/>
      <c r="H49" s="558"/>
      <c r="I49" s="559"/>
      <c r="J49" s="558"/>
      <c r="K49" s="558"/>
      <c r="L49" s="558"/>
      <c r="M49" s="559"/>
      <c r="N49" s="558"/>
      <c r="O49" s="558"/>
      <c r="P49" s="558"/>
      <c r="Q49" s="559"/>
      <c r="R49" s="560"/>
      <c r="S49" s="561"/>
      <c r="T49" s="558"/>
      <c r="U49" s="558"/>
      <c r="V49" s="558"/>
      <c r="W49" s="558"/>
      <c r="X49" s="562"/>
      <c r="Y49" s="558"/>
      <c r="Z49" s="558"/>
      <c r="AA49" s="558"/>
      <c r="AB49" s="563"/>
      <c r="AC49" s="558"/>
      <c r="AD49" s="558"/>
      <c r="AE49" s="558"/>
      <c r="AF49" s="563"/>
      <c r="AG49" s="564"/>
      <c r="AH49" s="560">
        <f t="shared" si="14"/>
        <v>0</v>
      </c>
      <c r="AI49" s="561">
        <f t="shared" si="19"/>
        <v>0</v>
      </c>
      <c r="AJ49" s="558">
        <f t="shared" si="19"/>
        <v>0</v>
      </c>
      <c r="AK49" s="558">
        <f t="shared" si="19"/>
        <v>0</v>
      </c>
      <c r="AL49" s="558">
        <f t="shared" si="19"/>
        <v>0</v>
      </c>
      <c r="AM49" s="558">
        <f t="shared" si="19"/>
        <v>0</v>
      </c>
      <c r="AN49" s="558">
        <f t="shared" si="19"/>
        <v>0</v>
      </c>
      <c r="AO49" s="558">
        <f t="shared" si="19"/>
        <v>0</v>
      </c>
      <c r="AP49" s="558">
        <f t="shared" si="19"/>
        <v>0</v>
      </c>
      <c r="AQ49" s="558">
        <f t="shared" si="19"/>
        <v>0</v>
      </c>
      <c r="AR49" s="558">
        <f t="shared" si="19"/>
        <v>0</v>
      </c>
      <c r="AS49" s="558">
        <f t="shared" si="19"/>
        <v>0</v>
      </c>
      <c r="AT49" s="558">
        <f t="shared" si="19"/>
        <v>0</v>
      </c>
      <c r="AU49" s="558"/>
      <c r="AV49" s="558">
        <f t="shared" si="20"/>
        <v>0</v>
      </c>
      <c r="AW49" s="584">
        <f t="shared" si="16"/>
        <v>0</v>
      </c>
      <c r="AX49" s="532"/>
      <c r="AY49" s="532"/>
      <c r="AZ49" s="532"/>
      <c r="BA49" s="532"/>
      <c r="BB49" s="532"/>
      <c r="BC49" s="532"/>
      <c r="BD49" s="532"/>
    </row>
    <row r="50" spans="1:56" ht="14">
      <c r="A50" s="566"/>
      <c r="B50" s="566"/>
      <c r="C50" s="557">
        <f t="shared" si="5"/>
        <v>0</v>
      </c>
      <c r="D50" s="558"/>
      <c r="E50" s="558"/>
      <c r="F50" s="558"/>
      <c r="G50" s="558"/>
      <c r="H50" s="558"/>
      <c r="I50" s="559"/>
      <c r="J50" s="558"/>
      <c r="K50" s="558"/>
      <c r="L50" s="558"/>
      <c r="M50" s="559"/>
      <c r="N50" s="558"/>
      <c r="O50" s="558"/>
      <c r="P50" s="558"/>
      <c r="Q50" s="559"/>
      <c r="R50" s="560"/>
      <c r="S50" s="561"/>
      <c r="T50" s="558"/>
      <c r="U50" s="558"/>
      <c r="V50" s="558"/>
      <c r="W50" s="558"/>
      <c r="X50" s="562"/>
      <c r="Y50" s="558"/>
      <c r="Z50" s="558"/>
      <c r="AA50" s="558"/>
      <c r="AB50" s="563"/>
      <c r="AC50" s="558"/>
      <c r="AD50" s="558"/>
      <c r="AE50" s="558"/>
      <c r="AF50" s="563"/>
      <c r="AG50" s="564"/>
      <c r="AH50" s="560">
        <f t="shared" si="14"/>
        <v>0</v>
      </c>
      <c r="AI50" s="561">
        <f t="shared" si="19"/>
        <v>0</v>
      </c>
      <c r="AJ50" s="558">
        <f t="shared" si="19"/>
        <v>0</v>
      </c>
      <c r="AK50" s="558">
        <f t="shared" si="19"/>
        <v>0</v>
      </c>
      <c r="AL50" s="558">
        <f t="shared" si="19"/>
        <v>0</v>
      </c>
      <c r="AM50" s="558">
        <f t="shared" si="19"/>
        <v>0</v>
      </c>
      <c r="AN50" s="558">
        <f t="shared" si="19"/>
        <v>0</v>
      </c>
      <c r="AO50" s="558">
        <f t="shared" si="19"/>
        <v>0</v>
      </c>
      <c r="AP50" s="558">
        <f t="shared" si="19"/>
        <v>0</v>
      </c>
      <c r="AQ50" s="558">
        <f t="shared" si="19"/>
        <v>0</v>
      </c>
      <c r="AR50" s="558">
        <f t="shared" si="19"/>
        <v>0</v>
      </c>
      <c r="AS50" s="558">
        <f t="shared" si="19"/>
        <v>0</v>
      </c>
      <c r="AT50" s="558">
        <f t="shared" si="19"/>
        <v>0</v>
      </c>
      <c r="AU50" s="558"/>
      <c r="AV50" s="558">
        <f t="shared" si="20"/>
        <v>0</v>
      </c>
      <c r="AW50" s="584">
        <f t="shared" si="16"/>
        <v>0</v>
      </c>
      <c r="AX50" s="532"/>
      <c r="AY50" s="532"/>
      <c r="AZ50" s="532"/>
      <c r="BA50" s="532"/>
      <c r="BB50" s="532"/>
      <c r="BC50" s="532"/>
      <c r="BD50" s="532"/>
    </row>
    <row r="51" spans="1:56" ht="14">
      <c r="A51" s="566"/>
      <c r="B51" s="566"/>
      <c r="C51" s="557">
        <f t="shared" si="5"/>
        <v>0</v>
      </c>
      <c r="D51" s="558"/>
      <c r="E51" s="558"/>
      <c r="F51" s="558"/>
      <c r="G51" s="558"/>
      <c r="H51" s="558"/>
      <c r="I51" s="559"/>
      <c r="J51" s="558"/>
      <c r="K51" s="558"/>
      <c r="L51" s="558"/>
      <c r="M51" s="559"/>
      <c r="N51" s="558"/>
      <c r="O51" s="558"/>
      <c r="P51" s="558"/>
      <c r="Q51" s="559"/>
      <c r="R51" s="560"/>
      <c r="S51" s="561"/>
      <c r="T51" s="558"/>
      <c r="U51" s="558"/>
      <c r="V51" s="558"/>
      <c r="W51" s="558"/>
      <c r="X51" s="562"/>
      <c r="Y51" s="558"/>
      <c r="Z51" s="558"/>
      <c r="AA51" s="558"/>
      <c r="AB51" s="563"/>
      <c r="AC51" s="558"/>
      <c r="AD51" s="558"/>
      <c r="AE51" s="558"/>
      <c r="AF51" s="563"/>
      <c r="AG51" s="564"/>
      <c r="AH51" s="560">
        <f t="shared" si="14"/>
        <v>0</v>
      </c>
      <c r="AI51" s="561">
        <f t="shared" si="19"/>
        <v>0</v>
      </c>
      <c r="AJ51" s="558">
        <f t="shared" si="19"/>
        <v>0</v>
      </c>
      <c r="AK51" s="558">
        <f t="shared" si="19"/>
        <v>0</v>
      </c>
      <c r="AL51" s="558">
        <f t="shared" si="19"/>
        <v>0</v>
      </c>
      <c r="AM51" s="558">
        <f t="shared" si="19"/>
        <v>0</v>
      </c>
      <c r="AN51" s="558">
        <f t="shared" si="19"/>
        <v>0</v>
      </c>
      <c r="AO51" s="558">
        <f t="shared" si="19"/>
        <v>0</v>
      </c>
      <c r="AP51" s="558">
        <f t="shared" si="19"/>
        <v>0</v>
      </c>
      <c r="AQ51" s="558">
        <f t="shared" si="19"/>
        <v>0</v>
      </c>
      <c r="AR51" s="558">
        <f t="shared" si="19"/>
        <v>0</v>
      </c>
      <c r="AS51" s="558">
        <f t="shared" si="19"/>
        <v>0</v>
      </c>
      <c r="AT51" s="558">
        <f t="shared" si="19"/>
        <v>0</v>
      </c>
      <c r="AU51" s="558"/>
      <c r="AV51" s="558">
        <f t="shared" si="20"/>
        <v>0</v>
      </c>
      <c r="AW51" s="584">
        <f t="shared" si="16"/>
        <v>0</v>
      </c>
      <c r="AX51" s="532"/>
      <c r="AY51" s="532"/>
      <c r="AZ51" s="532"/>
      <c r="BA51" s="532"/>
      <c r="BB51" s="532"/>
      <c r="BC51" s="532"/>
      <c r="BD51" s="532"/>
    </row>
    <row r="52" spans="1:56" ht="14">
      <c r="A52" s="566"/>
      <c r="B52" s="566"/>
      <c r="C52" s="557">
        <f t="shared" si="5"/>
        <v>0</v>
      </c>
      <c r="D52" s="558"/>
      <c r="E52" s="558"/>
      <c r="F52" s="558"/>
      <c r="G52" s="558"/>
      <c r="H52" s="558"/>
      <c r="I52" s="559"/>
      <c r="J52" s="558"/>
      <c r="K52" s="558"/>
      <c r="L52" s="558"/>
      <c r="M52" s="559"/>
      <c r="N52" s="558"/>
      <c r="O52" s="558"/>
      <c r="P52" s="558"/>
      <c r="Q52" s="559"/>
      <c r="R52" s="560"/>
      <c r="S52" s="567"/>
      <c r="T52" s="568"/>
      <c r="U52" s="568"/>
      <c r="V52" s="568"/>
      <c r="W52" s="568"/>
      <c r="X52" s="562"/>
      <c r="Y52" s="568"/>
      <c r="Z52" s="568"/>
      <c r="AA52" s="568"/>
      <c r="AB52" s="563"/>
      <c r="AC52" s="568"/>
      <c r="AD52" s="568"/>
      <c r="AE52" s="568"/>
      <c r="AF52" s="569"/>
      <c r="AG52" s="564"/>
      <c r="AH52" s="560">
        <f t="shared" si="14"/>
        <v>0</v>
      </c>
      <c r="AI52" s="561">
        <f t="shared" si="19"/>
        <v>0</v>
      </c>
      <c r="AJ52" s="558">
        <f t="shared" si="19"/>
        <v>0</v>
      </c>
      <c r="AK52" s="558">
        <f t="shared" si="19"/>
        <v>0</v>
      </c>
      <c r="AL52" s="558">
        <f t="shared" si="19"/>
        <v>0</v>
      </c>
      <c r="AM52" s="558">
        <f t="shared" si="19"/>
        <v>0</v>
      </c>
      <c r="AN52" s="558">
        <f t="shared" si="19"/>
        <v>0</v>
      </c>
      <c r="AO52" s="558">
        <f t="shared" si="19"/>
        <v>0</v>
      </c>
      <c r="AP52" s="558">
        <f t="shared" si="19"/>
        <v>0</v>
      </c>
      <c r="AQ52" s="558">
        <f t="shared" si="19"/>
        <v>0</v>
      </c>
      <c r="AR52" s="558">
        <f t="shared" si="19"/>
        <v>0</v>
      </c>
      <c r="AS52" s="558">
        <f t="shared" si="19"/>
        <v>0</v>
      </c>
      <c r="AT52" s="558">
        <f t="shared" si="19"/>
        <v>0</v>
      </c>
      <c r="AU52" s="558"/>
      <c r="AV52" s="558">
        <f t="shared" si="20"/>
        <v>0</v>
      </c>
      <c r="AW52" s="584">
        <f t="shared" si="16"/>
        <v>0</v>
      </c>
      <c r="AX52" s="532"/>
      <c r="AY52" s="532"/>
      <c r="AZ52" s="532"/>
      <c r="BA52" s="532"/>
      <c r="BB52" s="532"/>
      <c r="BC52" s="532"/>
      <c r="BD52" s="532"/>
    </row>
    <row r="53" spans="1:56" ht="14">
      <c r="A53" s="566"/>
      <c r="B53" s="566"/>
      <c r="C53" s="557">
        <f t="shared" si="5"/>
        <v>0</v>
      </c>
      <c r="D53" s="558"/>
      <c r="E53" s="558"/>
      <c r="F53" s="558"/>
      <c r="G53" s="558"/>
      <c r="H53" s="558"/>
      <c r="I53" s="559"/>
      <c r="J53" s="558"/>
      <c r="K53" s="558"/>
      <c r="L53" s="558"/>
      <c r="M53" s="559"/>
      <c r="N53" s="558"/>
      <c r="O53" s="558"/>
      <c r="P53" s="558"/>
      <c r="Q53" s="559"/>
      <c r="R53" s="560"/>
      <c r="S53" s="567"/>
      <c r="T53" s="568"/>
      <c r="U53" s="568"/>
      <c r="V53" s="568"/>
      <c r="W53" s="568"/>
      <c r="X53" s="562"/>
      <c r="Y53" s="568"/>
      <c r="Z53" s="568"/>
      <c r="AA53" s="568"/>
      <c r="AB53" s="563"/>
      <c r="AC53" s="568"/>
      <c r="AD53" s="568"/>
      <c r="AE53" s="568"/>
      <c r="AF53" s="569"/>
      <c r="AG53" s="564"/>
      <c r="AH53" s="560">
        <f t="shared" si="14"/>
        <v>0</v>
      </c>
      <c r="AI53" s="561">
        <f t="shared" si="19"/>
        <v>0</v>
      </c>
      <c r="AJ53" s="558">
        <f t="shared" si="19"/>
        <v>0</v>
      </c>
      <c r="AK53" s="558">
        <f t="shared" si="19"/>
        <v>0</v>
      </c>
      <c r="AL53" s="558">
        <f t="shared" si="19"/>
        <v>0</v>
      </c>
      <c r="AM53" s="558">
        <f t="shared" si="19"/>
        <v>0</v>
      </c>
      <c r="AN53" s="558">
        <f t="shared" si="19"/>
        <v>0</v>
      </c>
      <c r="AO53" s="558">
        <f t="shared" si="19"/>
        <v>0</v>
      </c>
      <c r="AP53" s="558">
        <f t="shared" si="19"/>
        <v>0</v>
      </c>
      <c r="AQ53" s="558">
        <f t="shared" si="19"/>
        <v>0</v>
      </c>
      <c r="AR53" s="558">
        <f t="shared" si="19"/>
        <v>0</v>
      </c>
      <c r="AS53" s="558">
        <f t="shared" si="19"/>
        <v>0</v>
      </c>
      <c r="AT53" s="558">
        <f t="shared" si="19"/>
        <v>0</v>
      </c>
      <c r="AU53" s="558"/>
      <c r="AV53" s="558">
        <f t="shared" si="20"/>
        <v>0</v>
      </c>
      <c r="AW53" s="584">
        <f t="shared" si="16"/>
        <v>0</v>
      </c>
      <c r="AX53" s="532"/>
      <c r="AY53" s="532"/>
      <c r="AZ53" s="532"/>
      <c r="BA53" s="532"/>
      <c r="BB53" s="532"/>
      <c r="BC53" s="532"/>
      <c r="BD53" s="532"/>
    </row>
    <row r="54" spans="1:56" ht="14">
      <c r="A54" s="566"/>
      <c r="B54" s="566"/>
      <c r="C54" s="557">
        <f t="shared" si="5"/>
        <v>0</v>
      </c>
      <c r="D54" s="568"/>
      <c r="E54" s="568"/>
      <c r="F54" s="568"/>
      <c r="G54" s="568"/>
      <c r="H54" s="568"/>
      <c r="I54" s="559"/>
      <c r="J54" s="568"/>
      <c r="K54" s="568"/>
      <c r="L54" s="568"/>
      <c r="M54" s="559"/>
      <c r="N54" s="568"/>
      <c r="O54" s="568"/>
      <c r="P54" s="568"/>
      <c r="Q54" s="559"/>
      <c r="R54" s="560"/>
      <c r="S54" s="567"/>
      <c r="T54" s="568"/>
      <c r="U54" s="568"/>
      <c r="V54" s="568"/>
      <c r="W54" s="568"/>
      <c r="X54" s="562"/>
      <c r="Y54" s="568"/>
      <c r="Z54" s="568"/>
      <c r="AA54" s="568"/>
      <c r="AB54" s="563"/>
      <c r="AC54" s="568"/>
      <c r="AD54" s="568"/>
      <c r="AE54" s="568"/>
      <c r="AF54" s="569"/>
      <c r="AG54" s="564"/>
      <c r="AH54" s="560">
        <f t="shared" si="14"/>
        <v>0</v>
      </c>
      <c r="AI54" s="561">
        <f t="shared" si="19"/>
        <v>0</v>
      </c>
      <c r="AJ54" s="558">
        <f t="shared" si="19"/>
        <v>0</v>
      </c>
      <c r="AK54" s="558">
        <f t="shared" si="19"/>
        <v>0</v>
      </c>
      <c r="AL54" s="558">
        <f t="shared" si="19"/>
        <v>0</v>
      </c>
      <c r="AM54" s="558">
        <f t="shared" si="19"/>
        <v>0</v>
      </c>
      <c r="AN54" s="558">
        <f t="shared" si="19"/>
        <v>0</v>
      </c>
      <c r="AO54" s="558">
        <f t="shared" si="19"/>
        <v>0</v>
      </c>
      <c r="AP54" s="558">
        <f t="shared" si="19"/>
        <v>0</v>
      </c>
      <c r="AQ54" s="558">
        <f t="shared" si="19"/>
        <v>0</v>
      </c>
      <c r="AR54" s="558">
        <f t="shared" si="19"/>
        <v>0</v>
      </c>
      <c r="AS54" s="558">
        <f t="shared" si="19"/>
        <v>0</v>
      </c>
      <c r="AT54" s="558">
        <f t="shared" si="19"/>
        <v>0</v>
      </c>
      <c r="AU54" s="558"/>
      <c r="AV54" s="558">
        <f t="shared" si="20"/>
        <v>0</v>
      </c>
      <c r="AW54" s="584">
        <f t="shared" si="16"/>
        <v>0</v>
      </c>
      <c r="AX54" s="532"/>
      <c r="AY54" s="532"/>
      <c r="AZ54" s="532"/>
      <c r="BA54" s="532"/>
      <c r="BB54" s="532"/>
      <c r="BC54" s="532"/>
      <c r="BD54" s="532"/>
    </row>
    <row r="55" spans="1:56" ht="14">
      <c r="A55" s="566"/>
      <c r="B55" s="566"/>
      <c r="C55" s="557">
        <f t="shared" si="5"/>
        <v>0</v>
      </c>
      <c r="D55" s="568"/>
      <c r="E55" s="568"/>
      <c r="F55" s="568"/>
      <c r="G55" s="568"/>
      <c r="H55" s="568"/>
      <c r="I55" s="559"/>
      <c r="J55" s="568"/>
      <c r="K55" s="568"/>
      <c r="L55" s="568"/>
      <c r="M55" s="559"/>
      <c r="N55" s="568"/>
      <c r="O55" s="568"/>
      <c r="P55" s="568"/>
      <c r="Q55" s="559"/>
      <c r="R55" s="560"/>
      <c r="S55" s="567"/>
      <c r="T55" s="568"/>
      <c r="U55" s="568"/>
      <c r="V55" s="568"/>
      <c r="W55" s="568"/>
      <c r="X55" s="562"/>
      <c r="Y55" s="568"/>
      <c r="Z55" s="568"/>
      <c r="AA55" s="568"/>
      <c r="AB55" s="563"/>
      <c r="AC55" s="568"/>
      <c r="AD55" s="568"/>
      <c r="AE55" s="568"/>
      <c r="AF55" s="569"/>
      <c r="AG55" s="564"/>
      <c r="AH55" s="560">
        <f t="shared" si="14"/>
        <v>0</v>
      </c>
      <c r="AI55" s="561">
        <f t="shared" si="19"/>
        <v>0</v>
      </c>
      <c r="AJ55" s="558">
        <f t="shared" si="19"/>
        <v>0</v>
      </c>
      <c r="AK55" s="558">
        <f t="shared" si="19"/>
        <v>0</v>
      </c>
      <c r="AL55" s="558">
        <f t="shared" si="19"/>
        <v>0</v>
      </c>
      <c r="AM55" s="558">
        <f t="shared" si="19"/>
        <v>0</v>
      </c>
      <c r="AN55" s="558">
        <f t="shared" si="19"/>
        <v>0</v>
      </c>
      <c r="AO55" s="558">
        <f t="shared" si="19"/>
        <v>0</v>
      </c>
      <c r="AP55" s="558">
        <f t="shared" si="19"/>
        <v>0</v>
      </c>
      <c r="AQ55" s="558">
        <f t="shared" si="19"/>
        <v>0</v>
      </c>
      <c r="AR55" s="558">
        <f t="shared" si="19"/>
        <v>0</v>
      </c>
      <c r="AS55" s="558">
        <f t="shared" si="19"/>
        <v>0</v>
      </c>
      <c r="AT55" s="558">
        <f t="shared" si="19"/>
        <v>0</v>
      </c>
      <c r="AU55" s="558"/>
      <c r="AV55" s="558">
        <f t="shared" si="20"/>
        <v>0</v>
      </c>
      <c r="AW55" s="584">
        <f t="shared" si="16"/>
        <v>0</v>
      </c>
      <c r="AX55" s="532"/>
      <c r="AY55" s="532"/>
      <c r="AZ55" s="532"/>
      <c r="BA55" s="532"/>
      <c r="BB55" s="532"/>
      <c r="BC55" s="532"/>
      <c r="BD55" s="532"/>
    </row>
    <row r="56" spans="1:56" ht="14">
      <c r="A56" s="566"/>
      <c r="B56" s="566"/>
      <c r="C56" s="557">
        <f t="shared" si="5"/>
        <v>0</v>
      </c>
      <c r="D56" s="568"/>
      <c r="E56" s="568"/>
      <c r="F56" s="568"/>
      <c r="G56" s="568"/>
      <c r="H56" s="568"/>
      <c r="I56" s="559"/>
      <c r="J56" s="568"/>
      <c r="K56" s="568"/>
      <c r="L56" s="568"/>
      <c r="M56" s="559"/>
      <c r="N56" s="568"/>
      <c r="O56" s="568"/>
      <c r="P56" s="568"/>
      <c r="Q56" s="559"/>
      <c r="R56" s="560"/>
      <c r="S56" s="567"/>
      <c r="T56" s="568"/>
      <c r="U56" s="568"/>
      <c r="V56" s="568"/>
      <c r="W56" s="568"/>
      <c r="X56" s="562"/>
      <c r="Y56" s="568"/>
      <c r="Z56" s="568"/>
      <c r="AA56" s="568"/>
      <c r="AB56" s="563"/>
      <c r="AC56" s="568"/>
      <c r="AD56" s="568"/>
      <c r="AE56" s="568"/>
      <c r="AF56" s="569"/>
      <c r="AG56" s="564"/>
      <c r="AH56" s="560">
        <f t="shared" si="14"/>
        <v>0</v>
      </c>
      <c r="AI56" s="561">
        <f t="shared" si="19"/>
        <v>0</v>
      </c>
      <c r="AJ56" s="558">
        <f t="shared" si="19"/>
        <v>0</v>
      </c>
      <c r="AK56" s="558">
        <f t="shared" si="19"/>
        <v>0</v>
      </c>
      <c r="AL56" s="558">
        <f t="shared" si="19"/>
        <v>0</v>
      </c>
      <c r="AM56" s="558">
        <f t="shared" si="19"/>
        <v>0</v>
      </c>
      <c r="AN56" s="558">
        <f t="shared" si="19"/>
        <v>0</v>
      </c>
      <c r="AO56" s="558">
        <f t="shared" si="19"/>
        <v>0</v>
      </c>
      <c r="AP56" s="558">
        <f t="shared" si="19"/>
        <v>0</v>
      </c>
      <c r="AQ56" s="558">
        <f t="shared" si="19"/>
        <v>0</v>
      </c>
      <c r="AR56" s="558">
        <f t="shared" si="19"/>
        <v>0</v>
      </c>
      <c r="AS56" s="558">
        <f t="shared" si="19"/>
        <v>0</v>
      </c>
      <c r="AT56" s="558">
        <f t="shared" si="19"/>
        <v>0</v>
      </c>
      <c r="AU56" s="558"/>
      <c r="AV56" s="558">
        <f t="shared" si="20"/>
        <v>0</v>
      </c>
      <c r="AW56" s="584">
        <f t="shared" si="16"/>
        <v>0</v>
      </c>
      <c r="AX56" s="532"/>
      <c r="AY56" s="532"/>
      <c r="AZ56" s="532"/>
      <c r="BA56" s="532"/>
      <c r="BB56" s="532"/>
      <c r="BC56" s="532"/>
      <c r="BD56" s="532"/>
    </row>
    <row r="57" spans="1:56" ht="14">
      <c r="A57" s="566"/>
      <c r="B57" s="566"/>
      <c r="C57" s="557">
        <f t="shared" si="5"/>
        <v>0</v>
      </c>
      <c r="D57" s="568"/>
      <c r="E57" s="568"/>
      <c r="F57" s="568"/>
      <c r="G57" s="568"/>
      <c r="H57" s="568"/>
      <c r="I57" s="559"/>
      <c r="J57" s="568"/>
      <c r="K57" s="568"/>
      <c r="L57" s="568"/>
      <c r="M57" s="559"/>
      <c r="N57" s="568"/>
      <c r="O57" s="568"/>
      <c r="P57" s="568"/>
      <c r="Q57" s="559"/>
      <c r="R57" s="560"/>
      <c r="S57" s="567"/>
      <c r="T57" s="568"/>
      <c r="U57" s="568"/>
      <c r="V57" s="568"/>
      <c r="W57" s="568"/>
      <c r="X57" s="562"/>
      <c r="Y57" s="568"/>
      <c r="Z57" s="568"/>
      <c r="AA57" s="568"/>
      <c r="AB57" s="563"/>
      <c r="AC57" s="568"/>
      <c r="AD57" s="568"/>
      <c r="AE57" s="568"/>
      <c r="AF57" s="569"/>
      <c r="AG57" s="564"/>
      <c r="AH57" s="560">
        <f t="shared" si="14"/>
        <v>0</v>
      </c>
      <c r="AI57" s="561">
        <f t="shared" si="19"/>
        <v>0</v>
      </c>
      <c r="AJ57" s="558">
        <f t="shared" si="19"/>
        <v>0</v>
      </c>
      <c r="AK57" s="558">
        <f t="shared" si="19"/>
        <v>0</v>
      </c>
      <c r="AL57" s="558">
        <f t="shared" si="19"/>
        <v>0</v>
      </c>
      <c r="AM57" s="558">
        <f t="shared" si="19"/>
        <v>0</v>
      </c>
      <c r="AN57" s="558">
        <f t="shared" si="19"/>
        <v>0</v>
      </c>
      <c r="AO57" s="558">
        <f t="shared" si="19"/>
        <v>0</v>
      </c>
      <c r="AP57" s="558">
        <f t="shared" si="19"/>
        <v>0</v>
      </c>
      <c r="AQ57" s="558">
        <f t="shared" si="19"/>
        <v>0</v>
      </c>
      <c r="AR57" s="558">
        <f t="shared" si="19"/>
        <v>0</v>
      </c>
      <c r="AS57" s="558">
        <f t="shared" si="19"/>
        <v>0</v>
      </c>
      <c r="AT57" s="558">
        <f t="shared" si="19"/>
        <v>0</v>
      </c>
      <c r="AU57" s="558"/>
      <c r="AV57" s="558">
        <f t="shared" si="20"/>
        <v>0</v>
      </c>
      <c r="AW57" s="584">
        <f t="shared" si="16"/>
        <v>0</v>
      </c>
      <c r="AX57" s="532"/>
      <c r="AY57" s="532"/>
      <c r="AZ57" s="532"/>
      <c r="BA57" s="532"/>
      <c r="BB57" s="532"/>
      <c r="BC57" s="532"/>
      <c r="BD57" s="532"/>
    </row>
    <row r="58" spans="1:56" ht="14">
      <c r="A58" s="566"/>
      <c r="B58" s="566"/>
      <c r="C58" s="557">
        <f t="shared" si="5"/>
        <v>0</v>
      </c>
      <c r="D58" s="568"/>
      <c r="E58" s="568"/>
      <c r="F58" s="568"/>
      <c r="G58" s="568"/>
      <c r="H58" s="568"/>
      <c r="I58" s="559"/>
      <c r="J58" s="568"/>
      <c r="K58" s="568"/>
      <c r="L58" s="568"/>
      <c r="M58" s="559"/>
      <c r="N58" s="568"/>
      <c r="O58" s="568"/>
      <c r="P58" s="568"/>
      <c r="Q58" s="570"/>
      <c r="R58" s="560"/>
      <c r="S58" s="567"/>
      <c r="T58" s="568"/>
      <c r="U58" s="568"/>
      <c r="V58" s="568"/>
      <c r="W58" s="568"/>
      <c r="X58" s="562"/>
      <c r="Y58" s="568"/>
      <c r="Z58" s="568"/>
      <c r="AA58" s="568"/>
      <c r="AB58" s="563"/>
      <c r="AC58" s="568"/>
      <c r="AD58" s="568"/>
      <c r="AE58" s="568"/>
      <c r="AF58" s="569"/>
      <c r="AG58" s="564"/>
      <c r="AH58" s="560">
        <f t="shared" si="14"/>
        <v>0</v>
      </c>
      <c r="AI58" s="561">
        <f t="shared" si="19"/>
        <v>0</v>
      </c>
      <c r="AJ58" s="558">
        <f t="shared" si="19"/>
        <v>0</v>
      </c>
      <c r="AK58" s="558">
        <f t="shared" si="19"/>
        <v>0</v>
      </c>
      <c r="AL58" s="558">
        <f t="shared" si="19"/>
        <v>0</v>
      </c>
      <c r="AM58" s="558">
        <f t="shared" si="19"/>
        <v>0</v>
      </c>
      <c r="AN58" s="558">
        <f t="shared" si="19"/>
        <v>0</v>
      </c>
      <c r="AO58" s="558">
        <f t="shared" si="19"/>
        <v>0</v>
      </c>
      <c r="AP58" s="558">
        <f t="shared" si="19"/>
        <v>0</v>
      </c>
      <c r="AQ58" s="558">
        <f t="shared" si="19"/>
        <v>0</v>
      </c>
      <c r="AR58" s="558">
        <f t="shared" si="19"/>
        <v>0</v>
      </c>
      <c r="AS58" s="558">
        <f t="shared" si="19"/>
        <v>0</v>
      </c>
      <c r="AT58" s="558">
        <f t="shared" si="19"/>
        <v>0</v>
      </c>
      <c r="AU58" s="558"/>
      <c r="AV58" s="558">
        <f t="shared" si="20"/>
        <v>0</v>
      </c>
      <c r="AW58" s="584">
        <f t="shared" si="16"/>
        <v>0</v>
      </c>
      <c r="AX58" s="532"/>
      <c r="AY58" s="532"/>
      <c r="AZ58" s="532"/>
      <c r="BA58" s="532"/>
      <c r="BB58" s="532"/>
      <c r="BC58" s="532"/>
      <c r="BD58" s="532"/>
    </row>
    <row r="59" spans="1:56" ht="14">
      <c r="A59" s="566"/>
      <c r="B59" s="566"/>
      <c r="C59" s="557">
        <f t="shared" si="5"/>
        <v>0</v>
      </c>
      <c r="D59" s="568"/>
      <c r="E59" s="568"/>
      <c r="F59" s="568"/>
      <c r="G59" s="568"/>
      <c r="H59" s="568"/>
      <c r="I59" s="559"/>
      <c r="J59" s="568"/>
      <c r="K59" s="568"/>
      <c r="L59" s="568"/>
      <c r="M59" s="559"/>
      <c r="N59" s="568"/>
      <c r="O59" s="568"/>
      <c r="P59" s="568"/>
      <c r="Q59" s="570"/>
      <c r="R59" s="560"/>
      <c r="S59" s="567"/>
      <c r="T59" s="568"/>
      <c r="U59" s="568"/>
      <c r="V59" s="568"/>
      <c r="W59" s="568"/>
      <c r="X59" s="562"/>
      <c r="Y59" s="568"/>
      <c r="Z59" s="568"/>
      <c r="AA59" s="568"/>
      <c r="AB59" s="563"/>
      <c r="AC59" s="568"/>
      <c r="AD59" s="568"/>
      <c r="AE59" s="568"/>
      <c r="AF59" s="569"/>
      <c r="AG59" s="564"/>
      <c r="AH59" s="560">
        <f t="shared" si="14"/>
        <v>0</v>
      </c>
      <c r="AI59" s="561">
        <f t="shared" ref="AI59:AT74" si="21">(S59-D59)</f>
        <v>0</v>
      </c>
      <c r="AJ59" s="558">
        <f t="shared" si="21"/>
        <v>0</v>
      </c>
      <c r="AK59" s="558">
        <f t="shared" si="21"/>
        <v>0</v>
      </c>
      <c r="AL59" s="558">
        <f t="shared" si="21"/>
        <v>0</v>
      </c>
      <c r="AM59" s="558">
        <f t="shared" si="21"/>
        <v>0</v>
      </c>
      <c r="AN59" s="558">
        <f t="shared" si="21"/>
        <v>0</v>
      </c>
      <c r="AO59" s="558">
        <f t="shared" si="21"/>
        <v>0</v>
      </c>
      <c r="AP59" s="558">
        <f t="shared" si="21"/>
        <v>0</v>
      </c>
      <c r="AQ59" s="558">
        <f t="shared" si="21"/>
        <v>0</v>
      </c>
      <c r="AR59" s="558">
        <f t="shared" si="21"/>
        <v>0</v>
      </c>
      <c r="AS59" s="558">
        <f t="shared" si="21"/>
        <v>0</v>
      </c>
      <c r="AT59" s="558">
        <f t="shared" si="21"/>
        <v>0</v>
      </c>
      <c r="AU59" s="558"/>
      <c r="AV59" s="558">
        <f t="shared" si="20"/>
        <v>0</v>
      </c>
      <c r="AW59" s="584">
        <f t="shared" si="16"/>
        <v>0</v>
      </c>
      <c r="AX59" s="532"/>
      <c r="AY59" s="532"/>
      <c r="AZ59" s="532"/>
      <c r="BA59" s="532"/>
      <c r="BB59" s="532"/>
      <c r="BC59" s="532"/>
      <c r="BD59" s="532"/>
    </row>
    <row r="60" spans="1:56" ht="14">
      <c r="A60" s="566"/>
      <c r="B60" s="566"/>
      <c r="C60" s="557">
        <f t="shared" si="5"/>
        <v>0</v>
      </c>
      <c r="D60" s="568"/>
      <c r="E60" s="568"/>
      <c r="F60" s="568"/>
      <c r="G60" s="568"/>
      <c r="H60" s="568"/>
      <c r="I60" s="559"/>
      <c r="J60" s="568"/>
      <c r="K60" s="568"/>
      <c r="L60" s="568"/>
      <c r="M60" s="559"/>
      <c r="N60" s="568"/>
      <c r="O60" s="568"/>
      <c r="P60" s="568"/>
      <c r="Q60" s="570"/>
      <c r="R60" s="560"/>
      <c r="S60" s="567"/>
      <c r="T60" s="568"/>
      <c r="U60" s="568"/>
      <c r="V60" s="568"/>
      <c r="W60" s="568"/>
      <c r="X60" s="562"/>
      <c r="Y60" s="568"/>
      <c r="Z60" s="568"/>
      <c r="AA60" s="568"/>
      <c r="AB60" s="563"/>
      <c r="AC60" s="568"/>
      <c r="AD60" s="568"/>
      <c r="AE60" s="568"/>
      <c r="AF60" s="569"/>
      <c r="AG60" s="564"/>
      <c r="AH60" s="560">
        <f t="shared" si="14"/>
        <v>0</v>
      </c>
      <c r="AI60" s="561">
        <f t="shared" si="21"/>
        <v>0</v>
      </c>
      <c r="AJ60" s="558">
        <f t="shared" si="21"/>
        <v>0</v>
      </c>
      <c r="AK60" s="558">
        <f t="shared" si="21"/>
        <v>0</v>
      </c>
      <c r="AL60" s="558">
        <f t="shared" si="21"/>
        <v>0</v>
      </c>
      <c r="AM60" s="558">
        <f t="shared" si="21"/>
        <v>0</v>
      </c>
      <c r="AN60" s="558">
        <f t="shared" si="21"/>
        <v>0</v>
      </c>
      <c r="AO60" s="558">
        <f t="shared" si="21"/>
        <v>0</v>
      </c>
      <c r="AP60" s="558">
        <f t="shared" si="21"/>
        <v>0</v>
      </c>
      <c r="AQ60" s="558">
        <f t="shared" si="21"/>
        <v>0</v>
      </c>
      <c r="AR60" s="558">
        <f t="shared" si="21"/>
        <v>0</v>
      </c>
      <c r="AS60" s="558">
        <f t="shared" si="21"/>
        <v>0</v>
      </c>
      <c r="AT60" s="558">
        <f t="shared" si="21"/>
        <v>0</v>
      </c>
      <c r="AU60" s="558"/>
      <c r="AV60" s="558">
        <f t="shared" si="20"/>
        <v>0</v>
      </c>
      <c r="AW60" s="584">
        <f t="shared" si="16"/>
        <v>0</v>
      </c>
      <c r="AX60" s="532"/>
      <c r="AY60" s="532"/>
      <c r="AZ60" s="532"/>
      <c r="BA60" s="532"/>
      <c r="BB60" s="532"/>
      <c r="BC60" s="532"/>
      <c r="BD60" s="532"/>
    </row>
    <row r="61" spans="1:56" ht="14">
      <c r="A61" s="566"/>
      <c r="B61" s="566"/>
      <c r="C61" s="557">
        <f t="shared" si="5"/>
        <v>0</v>
      </c>
      <c r="D61" s="568"/>
      <c r="E61" s="568"/>
      <c r="F61" s="568"/>
      <c r="G61" s="568"/>
      <c r="H61" s="568"/>
      <c r="I61" s="559"/>
      <c r="J61" s="568"/>
      <c r="K61" s="568"/>
      <c r="L61" s="568"/>
      <c r="M61" s="559"/>
      <c r="N61" s="568"/>
      <c r="O61" s="568"/>
      <c r="P61" s="568"/>
      <c r="Q61" s="570"/>
      <c r="R61" s="560"/>
      <c r="S61" s="567"/>
      <c r="T61" s="568"/>
      <c r="U61" s="568"/>
      <c r="V61" s="568"/>
      <c r="W61" s="568"/>
      <c r="X61" s="562"/>
      <c r="Y61" s="568"/>
      <c r="Z61" s="568"/>
      <c r="AA61" s="568"/>
      <c r="AB61" s="563"/>
      <c r="AC61" s="568"/>
      <c r="AD61" s="568"/>
      <c r="AE61" s="568"/>
      <c r="AF61" s="569"/>
      <c r="AG61" s="564"/>
      <c r="AH61" s="560">
        <f t="shared" si="14"/>
        <v>0</v>
      </c>
      <c r="AI61" s="561">
        <f t="shared" si="21"/>
        <v>0</v>
      </c>
      <c r="AJ61" s="558">
        <f t="shared" si="21"/>
        <v>0</v>
      </c>
      <c r="AK61" s="558">
        <f t="shared" si="21"/>
        <v>0</v>
      </c>
      <c r="AL61" s="558">
        <f t="shared" si="21"/>
        <v>0</v>
      </c>
      <c r="AM61" s="558">
        <f t="shared" si="21"/>
        <v>0</v>
      </c>
      <c r="AN61" s="558">
        <f t="shared" si="21"/>
        <v>0</v>
      </c>
      <c r="AO61" s="558">
        <f t="shared" si="21"/>
        <v>0</v>
      </c>
      <c r="AP61" s="558">
        <f t="shared" si="21"/>
        <v>0</v>
      </c>
      <c r="AQ61" s="558">
        <f t="shared" si="21"/>
        <v>0</v>
      </c>
      <c r="AR61" s="558">
        <f t="shared" si="21"/>
        <v>0</v>
      </c>
      <c r="AS61" s="558">
        <f t="shared" si="21"/>
        <v>0</v>
      </c>
      <c r="AT61" s="558">
        <f t="shared" si="21"/>
        <v>0</v>
      </c>
      <c r="AU61" s="558"/>
      <c r="AV61" s="558">
        <f t="shared" si="20"/>
        <v>0</v>
      </c>
      <c r="AW61" s="584">
        <f t="shared" si="16"/>
        <v>0</v>
      </c>
      <c r="AX61" s="532"/>
      <c r="AY61" s="532"/>
      <c r="AZ61" s="532"/>
      <c r="BA61" s="532"/>
      <c r="BB61" s="532"/>
      <c r="BC61" s="532"/>
      <c r="BD61" s="532"/>
    </row>
    <row r="62" spans="1:56" ht="14">
      <c r="A62" s="566"/>
      <c r="B62" s="566"/>
      <c r="C62" s="557">
        <f t="shared" si="5"/>
        <v>0</v>
      </c>
      <c r="D62" s="568"/>
      <c r="E62" s="568"/>
      <c r="F62" s="568"/>
      <c r="G62" s="568"/>
      <c r="H62" s="568"/>
      <c r="I62" s="559"/>
      <c r="J62" s="568"/>
      <c r="K62" s="568"/>
      <c r="L62" s="568"/>
      <c r="M62" s="559"/>
      <c r="N62" s="568"/>
      <c r="O62" s="568"/>
      <c r="P62" s="568"/>
      <c r="Q62" s="570"/>
      <c r="R62" s="560"/>
      <c r="S62" s="567"/>
      <c r="T62" s="568"/>
      <c r="U62" s="568"/>
      <c r="V62" s="568"/>
      <c r="W62" s="568"/>
      <c r="X62" s="562"/>
      <c r="Y62" s="568"/>
      <c r="Z62" s="568"/>
      <c r="AA62" s="568"/>
      <c r="AB62" s="563"/>
      <c r="AC62" s="568"/>
      <c r="AD62" s="568"/>
      <c r="AE62" s="568"/>
      <c r="AF62" s="569"/>
      <c r="AG62" s="564"/>
      <c r="AH62" s="560">
        <f t="shared" si="14"/>
        <v>0</v>
      </c>
      <c r="AI62" s="561">
        <f t="shared" si="21"/>
        <v>0</v>
      </c>
      <c r="AJ62" s="558">
        <f t="shared" si="21"/>
        <v>0</v>
      </c>
      <c r="AK62" s="558">
        <f t="shared" si="21"/>
        <v>0</v>
      </c>
      <c r="AL62" s="558">
        <f t="shared" si="21"/>
        <v>0</v>
      </c>
      <c r="AM62" s="558">
        <f t="shared" si="21"/>
        <v>0</v>
      </c>
      <c r="AN62" s="558">
        <f t="shared" si="21"/>
        <v>0</v>
      </c>
      <c r="AO62" s="558">
        <f t="shared" si="21"/>
        <v>0</v>
      </c>
      <c r="AP62" s="558">
        <f t="shared" si="21"/>
        <v>0</v>
      </c>
      <c r="AQ62" s="558">
        <f t="shared" si="21"/>
        <v>0</v>
      </c>
      <c r="AR62" s="558">
        <f t="shared" si="21"/>
        <v>0</v>
      </c>
      <c r="AS62" s="558">
        <f t="shared" si="21"/>
        <v>0</v>
      </c>
      <c r="AT62" s="558">
        <f t="shared" si="21"/>
        <v>0</v>
      </c>
      <c r="AU62" s="558"/>
      <c r="AV62" s="558">
        <f t="shared" si="20"/>
        <v>0</v>
      </c>
      <c r="AW62" s="584">
        <f t="shared" si="16"/>
        <v>0</v>
      </c>
      <c r="AX62" s="532"/>
      <c r="AY62" s="532"/>
      <c r="AZ62" s="532"/>
      <c r="BA62" s="532"/>
      <c r="BB62" s="532"/>
      <c r="BC62" s="532"/>
      <c r="BD62" s="532"/>
    </row>
    <row r="63" spans="1:56" ht="14">
      <c r="A63" s="566"/>
      <c r="B63" s="566"/>
      <c r="C63" s="557">
        <f t="shared" si="5"/>
        <v>0</v>
      </c>
      <c r="D63" s="568"/>
      <c r="E63" s="568"/>
      <c r="F63" s="568"/>
      <c r="G63" s="568"/>
      <c r="H63" s="568"/>
      <c r="I63" s="559"/>
      <c r="J63" s="568"/>
      <c r="K63" s="568"/>
      <c r="L63" s="568"/>
      <c r="M63" s="559"/>
      <c r="N63" s="568"/>
      <c r="O63" s="568"/>
      <c r="P63" s="568"/>
      <c r="Q63" s="570"/>
      <c r="R63" s="560"/>
      <c r="S63" s="567"/>
      <c r="T63" s="568"/>
      <c r="U63" s="568"/>
      <c r="V63" s="568"/>
      <c r="W63" s="568"/>
      <c r="X63" s="562"/>
      <c r="Y63" s="568"/>
      <c r="Z63" s="568"/>
      <c r="AA63" s="568"/>
      <c r="AB63" s="563"/>
      <c r="AC63" s="568"/>
      <c r="AD63" s="568"/>
      <c r="AE63" s="568"/>
      <c r="AF63" s="569"/>
      <c r="AG63" s="564"/>
      <c r="AH63" s="560">
        <f t="shared" si="14"/>
        <v>0</v>
      </c>
      <c r="AI63" s="561">
        <f t="shared" si="21"/>
        <v>0</v>
      </c>
      <c r="AJ63" s="558">
        <f t="shared" si="21"/>
        <v>0</v>
      </c>
      <c r="AK63" s="558">
        <f t="shared" si="21"/>
        <v>0</v>
      </c>
      <c r="AL63" s="558">
        <f t="shared" si="21"/>
        <v>0</v>
      </c>
      <c r="AM63" s="558">
        <f t="shared" si="21"/>
        <v>0</v>
      </c>
      <c r="AN63" s="558">
        <f t="shared" si="21"/>
        <v>0</v>
      </c>
      <c r="AO63" s="558">
        <f t="shared" si="21"/>
        <v>0</v>
      </c>
      <c r="AP63" s="558">
        <f t="shared" si="21"/>
        <v>0</v>
      </c>
      <c r="AQ63" s="558">
        <f t="shared" si="21"/>
        <v>0</v>
      </c>
      <c r="AR63" s="558">
        <f t="shared" si="21"/>
        <v>0</v>
      </c>
      <c r="AS63" s="558">
        <f t="shared" si="21"/>
        <v>0</v>
      </c>
      <c r="AT63" s="558">
        <f t="shared" si="21"/>
        <v>0</v>
      </c>
      <c r="AU63" s="558"/>
      <c r="AV63" s="558">
        <f t="shared" si="20"/>
        <v>0</v>
      </c>
      <c r="AW63" s="584">
        <f t="shared" si="16"/>
        <v>0</v>
      </c>
      <c r="AX63" s="532"/>
      <c r="AY63" s="532"/>
      <c r="AZ63" s="532"/>
      <c r="BA63" s="532"/>
      <c r="BB63" s="532"/>
      <c r="BC63" s="532"/>
      <c r="BD63" s="532"/>
    </row>
    <row r="64" spans="1:56" ht="14">
      <c r="A64" s="566"/>
      <c r="B64" s="566"/>
      <c r="C64" s="557">
        <f t="shared" si="5"/>
        <v>0</v>
      </c>
      <c r="D64" s="568"/>
      <c r="E64" s="568"/>
      <c r="F64" s="568"/>
      <c r="G64" s="568"/>
      <c r="H64" s="568"/>
      <c r="I64" s="559"/>
      <c r="J64" s="568"/>
      <c r="K64" s="568"/>
      <c r="L64" s="568"/>
      <c r="M64" s="559"/>
      <c r="N64" s="568"/>
      <c r="O64" s="568"/>
      <c r="P64" s="568"/>
      <c r="Q64" s="570"/>
      <c r="R64" s="560"/>
      <c r="S64" s="567"/>
      <c r="T64" s="568"/>
      <c r="U64" s="568"/>
      <c r="V64" s="568"/>
      <c r="W64" s="568"/>
      <c r="X64" s="562"/>
      <c r="Y64" s="568"/>
      <c r="Z64" s="568"/>
      <c r="AA64" s="568"/>
      <c r="AB64" s="563"/>
      <c r="AC64" s="568"/>
      <c r="AD64" s="568"/>
      <c r="AE64" s="568"/>
      <c r="AF64" s="569"/>
      <c r="AG64" s="564"/>
      <c r="AH64" s="560">
        <f t="shared" si="14"/>
        <v>0</v>
      </c>
      <c r="AI64" s="561">
        <f t="shared" si="21"/>
        <v>0</v>
      </c>
      <c r="AJ64" s="558">
        <f t="shared" si="21"/>
        <v>0</v>
      </c>
      <c r="AK64" s="558">
        <f t="shared" si="21"/>
        <v>0</v>
      </c>
      <c r="AL64" s="558">
        <f t="shared" si="21"/>
        <v>0</v>
      </c>
      <c r="AM64" s="558">
        <f t="shared" si="21"/>
        <v>0</v>
      </c>
      <c r="AN64" s="558">
        <f t="shared" si="21"/>
        <v>0</v>
      </c>
      <c r="AO64" s="558">
        <f t="shared" si="21"/>
        <v>0</v>
      </c>
      <c r="AP64" s="558">
        <f t="shared" si="21"/>
        <v>0</v>
      </c>
      <c r="AQ64" s="558">
        <f t="shared" si="21"/>
        <v>0</v>
      </c>
      <c r="AR64" s="558">
        <f t="shared" si="21"/>
        <v>0</v>
      </c>
      <c r="AS64" s="558">
        <f t="shared" si="21"/>
        <v>0</v>
      </c>
      <c r="AT64" s="558">
        <f t="shared" si="21"/>
        <v>0</v>
      </c>
      <c r="AU64" s="558"/>
      <c r="AV64" s="558">
        <f t="shared" si="20"/>
        <v>0</v>
      </c>
      <c r="AW64" s="584">
        <f t="shared" si="16"/>
        <v>0</v>
      </c>
      <c r="AX64" s="532"/>
      <c r="AY64" s="532"/>
      <c r="AZ64" s="532"/>
      <c r="BA64" s="532"/>
      <c r="BB64" s="532"/>
      <c r="BC64" s="532"/>
      <c r="BD64" s="532"/>
    </row>
    <row r="65" spans="1:56" ht="14">
      <c r="A65" s="566"/>
      <c r="B65" s="566"/>
      <c r="C65" s="557">
        <f t="shared" si="5"/>
        <v>0</v>
      </c>
      <c r="D65" s="568"/>
      <c r="E65" s="568"/>
      <c r="F65" s="568"/>
      <c r="G65" s="568"/>
      <c r="H65" s="568"/>
      <c r="I65" s="559"/>
      <c r="J65" s="568"/>
      <c r="K65" s="568"/>
      <c r="L65" s="568"/>
      <c r="M65" s="559"/>
      <c r="N65" s="568"/>
      <c r="O65" s="568"/>
      <c r="P65" s="568"/>
      <c r="Q65" s="570"/>
      <c r="R65" s="560"/>
      <c r="S65" s="567"/>
      <c r="T65" s="568"/>
      <c r="U65" s="568"/>
      <c r="V65" s="568"/>
      <c r="W65" s="568"/>
      <c r="X65" s="562"/>
      <c r="Y65" s="568"/>
      <c r="Z65" s="568"/>
      <c r="AA65" s="568"/>
      <c r="AB65" s="563"/>
      <c r="AC65" s="568"/>
      <c r="AD65" s="568"/>
      <c r="AE65" s="568"/>
      <c r="AF65" s="569"/>
      <c r="AG65" s="564"/>
      <c r="AH65" s="560">
        <f t="shared" si="14"/>
        <v>0</v>
      </c>
      <c r="AI65" s="561">
        <f t="shared" si="21"/>
        <v>0</v>
      </c>
      <c r="AJ65" s="558">
        <f t="shared" si="21"/>
        <v>0</v>
      </c>
      <c r="AK65" s="558">
        <f t="shared" si="21"/>
        <v>0</v>
      </c>
      <c r="AL65" s="558">
        <f t="shared" si="21"/>
        <v>0</v>
      </c>
      <c r="AM65" s="558">
        <f t="shared" si="21"/>
        <v>0</v>
      </c>
      <c r="AN65" s="558">
        <f t="shared" si="21"/>
        <v>0</v>
      </c>
      <c r="AO65" s="558">
        <f t="shared" si="21"/>
        <v>0</v>
      </c>
      <c r="AP65" s="558">
        <f t="shared" si="21"/>
        <v>0</v>
      </c>
      <c r="AQ65" s="558">
        <f t="shared" si="21"/>
        <v>0</v>
      </c>
      <c r="AR65" s="558">
        <f t="shared" si="21"/>
        <v>0</v>
      </c>
      <c r="AS65" s="558">
        <f t="shared" si="21"/>
        <v>0</v>
      </c>
      <c r="AT65" s="558">
        <f t="shared" si="21"/>
        <v>0</v>
      </c>
      <c r="AU65" s="558"/>
      <c r="AV65" s="558">
        <f t="shared" si="20"/>
        <v>0</v>
      </c>
      <c r="AW65" s="584">
        <f t="shared" si="16"/>
        <v>0</v>
      </c>
      <c r="AX65" s="532"/>
      <c r="AY65" s="532"/>
      <c r="AZ65" s="532"/>
      <c r="BA65" s="532"/>
      <c r="BB65" s="532"/>
      <c r="BC65" s="532"/>
      <c r="BD65" s="532"/>
    </row>
    <row r="66" spans="1:56" ht="14">
      <c r="A66" s="566"/>
      <c r="B66" s="566"/>
      <c r="C66" s="557">
        <f t="shared" si="5"/>
        <v>0</v>
      </c>
      <c r="D66" s="568"/>
      <c r="E66" s="568"/>
      <c r="F66" s="568"/>
      <c r="G66" s="568"/>
      <c r="H66" s="568"/>
      <c r="I66" s="559"/>
      <c r="J66" s="568"/>
      <c r="K66" s="568"/>
      <c r="L66" s="568"/>
      <c r="M66" s="559"/>
      <c r="N66" s="568"/>
      <c r="O66" s="568"/>
      <c r="P66" s="568"/>
      <c r="Q66" s="570"/>
      <c r="R66" s="560"/>
      <c r="S66" s="567"/>
      <c r="T66" s="568"/>
      <c r="U66" s="568"/>
      <c r="V66" s="568"/>
      <c r="W66" s="568"/>
      <c r="X66" s="562"/>
      <c r="Y66" s="568"/>
      <c r="Z66" s="568"/>
      <c r="AA66" s="568"/>
      <c r="AB66" s="563"/>
      <c r="AC66" s="568"/>
      <c r="AD66" s="568"/>
      <c r="AE66" s="568"/>
      <c r="AF66" s="569"/>
      <c r="AG66" s="564"/>
      <c r="AH66" s="560">
        <f t="shared" si="14"/>
        <v>0</v>
      </c>
      <c r="AI66" s="561">
        <f t="shared" si="21"/>
        <v>0</v>
      </c>
      <c r="AJ66" s="558">
        <f t="shared" si="21"/>
        <v>0</v>
      </c>
      <c r="AK66" s="558">
        <f t="shared" si="21"/>
        <v>0</v>
      </c>
      <c r="AL66" s="558">
        <f t="shared" si="21"/>
        <v>0</v>
      </c>
      <c r="AM66" s="558">
        <f t="shared" si="21"/>
        <v>0</v>
      </c>
      <c r="AN66" s="558">
        <f t="shared" si="21"/>
        <v>0</v>
      </c>
      <c r="AO66" s="558">
        <f t="shared" si="21"/>
        <v>0</v>
      </c>
      <c r="AP66" s="558">
        <f t="shared" si="21"/>
        <v>0</v>
      </c>
      <c r="AQ66" s="558">
        <f t="shared" si="21"/>
        <v>0</v>
      </c>
      <c r="AR66" s="558">
        <f t="shared" si="21"/>
        <v>0</v>
      </c>
      <c r="AS66" s="558">
        <f t="shared" si="21"/>
        <v>0</v>
      </c>
      <c r="AT66" s="558">
        <f t="shared" si="21"/>
        <v>0</v>
      </c>
      <c r="AU66" s="558"/>
      <c r="AV66" s="558">
        <f t="shared" si="20"/>
        <v>0</v>
      </c>
      <c r="AW66" s="584">
        <f t="shared" si="16"/>
        <v>0</v>
      </c>
      <c r="AX66" s="532"/>
      <c r="AY66" s="532"/>
      <c r="AZ66" s="532"/>
      <c r="BA66" s="532"/>
      <c r="BB66" s="532"/>
      <c r="BC66" s="532"/>
      <c r="BD66" s="532"/>
    </row>
    <row r="67" spans="1:56" ht="14">
      <c r="A67" s="566"/>
      <c r="B67" s="566"/>
      <c r="C67" s="557">
        <f t="shared" si="5"/>
        <v>0</v>
      </c>
      <c r="D67" s="568"/>
      <c r="E67" s="568"/>
      <c r="F67" s="568"/>
      <c r="G67" s="568"/>
      <c r="H67" s="568"/>
      <c r="I67" s="559"/>
      <c r="J67" s="568"/>
      <c r="K67" s="568"/>
      <c r="L67" s="568"/>
      <c r="M67" s="559"/>
      <c r="N67" s="568"/>
      <c r="O67" s="568"/>
      <c r="P67" s="568"/>
      <c r="Q67" s="570"/>
      <c r="R67" s="560"/>
      <c r="S67" s="567"/>
      <c r="T67" s="568"/>
      <c r="U67" s="568"/>
      <c r="V67" s="568"/>
      <c r="W67" s="568"/>
      <c r="X67" s="562"/>
      <c r="Y67" s="568"/>
      <c r="Z67" s="568"/>
      <c r="AA67" s="568"/>
      <c r="AB67" s="563"/>
      <c r="AC67" s="568"/>
      <c r="AD67" s="568"/>
      <c r="AE67" s="568"/>
      <c r="AF67" s="569"/>
      <c r="AG67" s="564"/>
      <c r="AH67" s="560">
        <f t="shared" si="14"/>
        <v>0</v>
      </c>
      <c r="AI67" s="561">
        <f t="shared" si="21"/>
        <v>0</v>
      </c>
      <c r="AJ67" s="558">
        <f t="shared" si="21"/>
        <v>0</v>
      </c>
      <c r="AK67" s="558">
        <f t="shared" si="21"/>
        <v>0</v>
      </c>
      <c r="AL67" s="558">
        <f t="shared" si="21"/>
        <v>0</v>
      </c>
      <c r="AM67" s="558">
        <f t="shared" si="21"/>
        <v>0</v>
      </c>
      <c r="AN67" s="558">
        <f t="shared" si="21"/>
        <v>0</v>
      </c>
      <c r="AO67" s="558">
        <f t="shared" si="21"/>
        <v>0</v>
      </c>
      <c r="AP67" s="558">
        <f t="shared" si="21"/>
        <v>0</v>
      </c>
      <c r="AQ67" s="558">
        <f t="shared" si="21"/>
        <v>0</v>
      </c>
      <c r="AR67" s="558">
        <f t="shared" si="21"/>
        <v>0</v>
      </c>
      <c r="AS67" s="558">
        <f t="shared" si="21"/>
        <v>0</v>
      </c>
      <c r="AT67" s="558">
        <f t="shared" si="21"/>
        <v>0</v>
      </c>
      <c r="AU67" s="558"/>
      <c r="AV67" s="558">
        <f t="shared" si="20"/>
        <v>0</v>
      </c>
      <c r="AW67" s="584">
        <f t="shared" si="16"/>
        <v>0</v>
      </c>
      <c r="AX67" s="532"/>
      <c r="AY67" s="532"/>
      <c r="AZ67" s="532"/>
      <c r="BA67" s="532"/>
      <c r="BB67" s="532"/>
      <c r="BC67" s="532"/>
      <c r="BD67" s="532"/>
    </row>
    <row r="68" spans="1:56" ht="14">
      <c r="A68" s="566"/>
      <c r="B68" s="566"/>
      <c r="C68" s="557">
        <f t="shared" si="5"/>
        <v>0</v>
      </c>
      <c r="D68" s="568"/>
      <c r="E68" s="568"/>
      <c r="F68" s="568"/>
      <c r="G68" s="568"/>
      <c r="H68" s="568"/>
      <c r="I68" s="559"/>
      <c r="J68" s="568"/>
      <c r="K68" s="568"/>
      <c r="L68" s="568"/>
      <c r="M68" s="559"/>
      <c r="N68" s="568"/>
      <c r="O68" s="568"/>
      <c r="P68" s="568"/>
      <c r="Q68" s="570"/>
      <c r="R68" s="560"/>
      <c r="S68" s="567"/>
      <c r="T68" s="568"/>
      <c r="U68" s="568"/>
      <c r="V68" s="568"/>
      <c r="W68" s="568"/>
      <c r="X68" s="562"/>
      <c r="Y68" s="568"/>
      <c r="Z68" s="568"/>
      <c r="AA68" s="568"/>
      <c r="AB68" s="563"/>
      <c r="AC68" s="568"/>
      <c r="AD68" s="568"/>
      <c r="AE68" s="568"/>
      <c r="AF68" s="569"/>
      <c r="AG68" s="564"/>
      <c r="AH68" s="560">
        <f t="shared" si="14"/>
        <v>0</v>
      </c>
      <c r="AI68" s="561">
        <f t="shared" si="21"/>
        <v>0</v>
      </c>
      <c r="AJ68" s="558">
        <f t="shared" si="21"/>
        <v>0</v>
      </c>
      <c r="AK68" s="558">
        <f t="shared" si="21"/>
        <v>0</v>
      </c>
      <c r="AL68" s="558">
        <f t="shared" si="21"/>
        <v>0</v>
      </c>
      <c r="AM68" s="558">
        <f t="shared" si="21"/>
        <v>0</v>
      </c>
      <c r="AN68" s="558">
        <f t="shared" si="21"/>
        <v>0</v>
      </c>
      <c r="AO68" s="558">
        <f t="shared" si="21"/>
        <v>0</v>
      </c>
      <c r="AP68" s="558">
        <f t="shared" si="21"/>
        <v>0</v>
      </c>
      <c r="AQ68" s="558">
        <f t="shared" si="21"/>
        <v>0</v>
      </c>
      <c r="AR68" s="558">
        <f t="shared" si="21"/>
        <v>0</v>
      </c>
      <c r="AS68" s="558">
        <f t="shared" si="21"/>
        <v>0</v>
      </c>
      <c r="AT68" s="558">
        <f t="shared" si="21"/>
        <v>0</v>
      </c>
      <c r="AU68" s="558"/>
      <c r="AV68" s="558">
        <f t="shared" si="20"/>
        <v>0</v>
      </c>
      <c r="AW68" s="584">
        <f t="shared" si="16"/>
        <v>0</v>
      </c>
      <c r="AX68" s="532"/>
      <c r="AY68" s="532"/>
      <c r="AZ68" s="532"/>
      <c r="BA68" s="532"/>
      <c r="BB68" s="532"/>
      <c r="BC68" s="532"/>
      <c r="BD68" s="532"/>
    </row>
    <row r="69" spans="1:56" ht="14">
      <c r="A69" s="566"/>
      <c r="B69" s="566"/>
      <c r="C69" s="557">
        <f t="shared" si="5"/>
        <v>0</v>
      </c>
      <c r="D69" s="568"/>
      <c r="E69" s="568"/>
      <c r="F69" s="568"/>
      <c r="G69" s="568"/>
      <c r="H69" s="568"/>
      <c r="I69" s="559"/>
      <c r="J69" s="568"/>
      <c r="K69" s="568"/>
      <c r="L69" s="568"/>
      <c r="M69" s="559"/>
      <c r="N69" s="568"/>
      <c r="O69" s="568"/>
      <c r="P69" s="568"/>
      <c r="Q69" s="570"/>
      <c r="R69" s="560"/>
      <c r="S69" s="567"/>
      <c r="T69" s="568"/>
      <c r="U69" s="568"/>
      <c r="V69" s="568"/>
      <c r="W69" s="568"/>
      <c r="X69" s="562"/>
      <c r="Y69" s="568"/>
      <c r="Z69" s="568"/>
      <c r="AA69" s="568"/>
      <c r="AB69" s="563"/>
      <c r="AC69" s="568"/>
      <c r="AD69" s="568"/>
      <c r="AE69" s="568"/>
      <c r="AF69" s="569"/>
      <c r="AG69" s="564"/>
      <c r="AH69" s="560">
        <f t="shared" si="14"/>
        <v>0</v>
      </c>
      <c r="AI69" s="561">
        <f t="shared" si="21"/>
        <v>0</v>
      </c>
      <c r="AJ69" s="558">
        <f t="shared" si="21"/>
        <v>0</v>
      </c>
      <c r="AK69" s="558">
        <f t="shared" si="21"/>
        <v>0</v>
      </c>
      <c r="AL69" s="558">
        <f t="shared" si="21"/>
        <v>0</v>
      </c>
      <c r="AM69" s="558">
        <f t="shared" si="21"/>
        <v>0</v>
      </c>
      <c r="AN69" s="558">
        <f t="shared" si="21"/>
        <v>0</v>
      </c>
      <c r="AO69" s="558">
        <f t="shared" si="21"/>
        <v>0</v>
      </c>
      <c r="AP69" s="558">
        <f t="shared" si="21"/>
        <v>0</v>
      </c>
      <c r="AQ69" s="558">
        <f t="shared" si="21"/>
        <v>0</v>
      </c>
      <c r="AR69" s="558">
        <f t="shared" si="21"/>
        <v>0</v>
      </c>
      <c r="AS69" s="558">
        <f t="shared" si="21"/>
        <v>0</v>
      </c>
      <c r="AT69" s="558">
        <f t="shared" si="21"/>
        <v>0</v>
      </c>
      <c r="AU69" s="558"/>
      <c r="AV69" s="558">
        <f t="shared" si="20"/>
        <v>0</v>
      </c>
      <c r="AW69" s="584">
        <f t="shared" si="16"/>
        <v>0</v>
      </c>
      <c r="AX69" s="532"/>
      <c r="AY69" s="532"/>
      <c r="AZ69" s="532"/>
      <c r="BA69" s="532"/>
      <c r="BB69" s="532"/>
      <c r="BC69" s="532"/>
      <c r="BD69" s="532"/>
    </row>
    <row r="70" spans="1:56" ht="14">
      <c r="A70" s="566"/>
      <c r="B70" s="566"/>
      <c r="C70" s="557">
        <f t="shared" si="5"/>
        <v>0</v>
      </c>
      <c r="D70" s="568"/>
      <c r="E70" s="568"/>
      <c r="F70" s="568"/>
      <c r="G70" s="568"/>
      <c r="H70" s="568"/>
      <c r="I70" s="559"/>
      <c r="J70" s="568"/>
      <c r="K70" s="568"/>
      <c r="L70" s="568"/>
      <c r="M70" s="559"/>
      <c r="N70" s="568"/>
      <c r="O70" s="568"/>
      <c r="P70" s="568"/>
      <c r="Q70" s="570"/>
      <c r="R70" s="560"/>
      <c r="S70" s="567"/>
      <c r="T70" s="568"/>
      <c r="U70" s="568"/>
      <c r="V70" s="568"/>
      <c r="W70" s="568"/>
      <c r="X70" s="562"/>
      <c r="Y70" s="568"/>
      <c r="Z70" s="568"/>
      <c r="AA70" s="568"/>
      <c r="AB70" s="563"/>
      <c r="AC70" s="568"/>
      <c r="AD70" s="568"/>
      <c r="AE70" s="568"/>
      <c r="AF70" s="569"/>
      <c r="AG70" s="564"/>
      <c r="AH70" s="560">
        <f t="shared" si="14"/>
        <v>0</v>
      </c>
      <c r="AI70" s="561">
        <f t="shared" si="21"/>
        <v>0</v>
      </c>
      <c r="AJ70" s="558">
        <f t="shared" si="21"/>
        <v>0</v>
      </c>
      <c r="AK70" s="558">
        <f t="shared" si="21"/>
        <v>0</v>
      </c>
      <c r="AL70" s="558">
        <f t="shared" si="21"/>
        <v>0</v>
      </c>
      <c r="AM70" s="558">
        <f t="shared" si="21"/>
        <v>0</v>
      </c>
      <c r="AN70" s="558">
        <f t="shared" si="21"/>
        <v>0</v>
      </c>
      <c r="AO70" s="558">
        <f t="shared" si="21"/>
        <v>0</v>
      </c>
      <c r="AP70" s="558">
        <f t="shared" si="21"/>
        <v>0</v>
      </c>
      <c r="AQ70" s="558">
        <f t="shared" si="21"/>
        <v>0</v>
      </c>
      <c r="AR70" s="558">
        <f t="shared" si="21"/>
        <v>0</v>
      </c>
      <c r="AS70" s="558">
        <f t="shared" si="21"/>
        <v>0</v>
      </c>
      <c r="AT70" s="558">
        <f t="shared" si="21"/>
        <v>0</v>
      </c>
      <c r="AU70" s="558"/>
      <c r="AV70" s="558">
        <f t="shared" si="20"/>
        <v>0</v>
      </c>
      <c r="AW70" s="584">
        <f t="shared" si="16"/>
        <v>0</v>
      </c>
      <c r="AX70" s="532"/>
      <c r="AY70" s="532"/>
      <c r="AZ70" s="532"/>
      <c r="BA70" s="532"/>
      <c r="BB70" s="532"/>
      <c r="BC70" s="532"/>
      <c r="BD70" s="532"/>
    </row>
    <row r="71" spans="1:56" ht="14">
      <c r="A71" s="566"/>
      <c r="B71" s="566"/>
      <c r="C71" s="557">
        <f t="shared" si="5"/>
        <v>0</v>
      </c>
      <c r="D71" s="568"/>
      <c r="E71" s="568"/>
      <c r="F71" s="568"/>
      <c r="G71" s="568"/>
      <c r="H71" s="568"/>
      <c r="I71" s="559"/>
      <c r="J71" s="568"/>
      <c r="K71" s="568"/>
      <c r="L71" s="568"/>
      <c r="M71" s="559"/>
      <c r="N71" s="568"/>
      <c r="O71" s="568"/>
      <c r="P71" s="568"/>
      <c r="Q71" s="570"/>
      <c r="R71" s="560"/>
      <c r="S71" s="567"/>
      <c r="T71" s="568"/>
      <c r="U71" s="568"/>
      <c r="V71" s="568"/>
      <c r="W71" s="568"/>
      <c r="X71" s="562"/>
      <c r="Y71" s="568"/>
      <c r="Z71" s="568"/>
      <c r="AA71" s="568"/>
      <c r="AB71" s="563"/>
      <c r="AC71" s="568"/>
      <c r="AD71" s="568"/>
      <c r="AE71" s="568"/>
      <c r="AF71" s="569"/>
      <c r="AG71" s="564"/>
      <c r="AH71" s="560">
        <f t="shared" si="14"/>
        <v>0</v>
      </c>
      <c r="AI71" s="561">
        <f t="shared" si="21"/>
        <v>0</v>
      </c>
      <c r="AJ71" s="558">
        <f t="shared" si="21"/>
        <v>0</v>
      </c>
      <c r="AK71" s="558">
        <f t="shared" si="21"/>
        <v>0</v>
      </c>
      <c r="AL71" s="558">
        <f t="shared" si="21"/>
        <v>0</v>
      </c>
      <c r="AM71" s="558">
        <f t="shared" si="21"/>
        <v>0</v>
      </c>
      <c r="AN71" s="558">
        <f t="shared" si="21"/>
        <v>0</v>
      </c>
      <c r="AO71" s="558">
        <f t="shared" si="21"/>
        <v>0</v>
      </c>
      <c r="AP71" s="558">
        <f t="shared" si="21"/>
        <v>0</v>
      </c>
      <c r="AQ71" s="558">
        <f t="shared" si="21"/>
        <v>0</v>
      </c>
      <c r="AR71" s="558">
        <f t="shared" si="21"/>
        <v>0</v>
      </c>
      <c r="AS71" s="558">
        <f t="shared" si="21"/>
        <v>0</v>
      </c>
      <c r="AT71" s="558">
        <f t="shared" si="21"/>
        <v>0</v>
      </c>
      <c r="AU71" s="558"/>
      <c r="AV71" s="558">
        <f t="shared" si="20"/>
        <v>0</v>
      </c>
      <c r="AW71" s="584">
        <f t="shared" si="16"/>
        <v>0</v>
      </c>
      <c r="AX71" s="532"/>
      <c r="AY71" s="532"/>
      <c r="AZ71" s="532"/>
      <c r="BA71" s="532"/>
      <c r="BB71" s="532"/>
      <c r="BC71" s="532"/>
      <c r="BD71" s="532"/>
    </row>
    <row r="72" spans="1:56" ht="14">
      <c r="A72" s="566"/>
      <c r="B72" s="566"/>
      <c r="C72" s="557">
        <f t="shared" si="5"/>
        <v>0</v>
      </c>
      <c r="D72" s="568"/>
      <c r="E72" s="568"/>
      <c r="F72" s="568"/>
      <c r="G72" s="568"/>
      <c r="H72" s="568"/>
      <c r="I72" s="559"/>
      <c r="J72" s="568"/>
      <c r="K72" s="568"/>
      <c r="L72" s="568"/>
      <c r="M72" s="559"/>
      <c r="N72" s="568"/>
      <c r="O72" s="568"/>
      <c r="P72" s="568"/>
      <c r="Q72" s="570"/>
      <c r="R72" s="560"/>
      <c r="S72" s="567"/>
      <c r="T72" s="568"/>
      <c r="U72" s="568"/>
      <c r="V72" s="568"/>
      <c r="W72" s="568"/>
      <c r="X72" s="562"/>
      <c r="Y72" s="568"/>
      <c r="Z72" s="568"/>
      <c r="AA72" s="568"/>
      <c r="AB72" s="563"/>
      <c r="AC72" s="568"/>
      <c r="AD72" s="568"/>
      <c r="AE72" s="568"/>
      <c r="AF72" s="569"/>
      <c r="AG72" s="564"/>
      <c r="AH72" s="560">
        <f t="shared" si="14"/>
        <v>0</v>
      </c>
      <c r="AI72" s="561">
        <f t="shared" si="21"/>
        <v>0</v>
      </c>
      <c r="AJ72" s="558">
        <f t="shared" si="21"/>
        <v>0</v>
      </c>
      <c r="AK72" s="558">
        <f t="shared" si="21"/>
        <v>0</v>
      </c>
      <c r="AL72" s="558">
        <f t="shared" si="21"/>
        <v>0</v>
      </c>
      <c r="AM72" s="558">
        <f t="shared" si="21"/>
        <v>0</v>
      </c>
      <c r="AN72" s="558">
        <f t="shared" si="21"/>
        <v>0</v>
      </c>
      <c r="AO72" s="558">
        <f t="shared" si="21"/>
        <v>0</v>
      </c>
      <c r="AP72" s="558">
        <f t="shared" si="21"/>
        <v>0</v>
      </c>
      <c r="AQ72" s="558">
        <f t="shared" si="21"/>
        <v>0</v>
      </c>
      <c r="AR72" s="558">
        <f t="shared" si="21"/>
        <v>0</v>
      </c>
      <c r="AS72" s="558">
        <f t="shared" si="21"/>
        <v>0</v>
      </c>
      <c r="AT72" s="558">
        <f t="shared" si="21"/>
        <v>0</v>
      </c>
      <c r="AU72" s="558"/>
      <c r="AV72" s="558">
        <f t="shared" si="20"/>
        <v>0</v>
      </c>
      <c r="AW72" s="584">
        <f t="shared" si="16"/>
        <v>0</v>
      </c>
      <c r="AX72" s="532"/>
      <c r="AY72" s="532"/>
      <c r="AZ72" s="532"/>
      <c r="BA72" s="532"/>
      <c r="BB72" s="532"/>
      <c r="BC72" s="532"/>
      <c r="BD72" s="532"/>
    </row>
    <row r="73" spans="1:56" ht="14">
      <c r="A73" s="566"/>
      <c r="B73" s="566"/>
      <c r="C73" s="557">
        <f t="shared" si="5"/>
        <v>0</v>
      </c>
      <c r="D73" s="568"/>
      <c r="E73" s="568"/>
      <c r="F73" s="568"/>
      <c r="G73" s="568"/>
      <c r="H73" s="568"/>
      <c r="I73" s="559"/>
      <c r="J73" s="568"/>
      <c r="K73" s="568"/>
      <c r="L73" s="568"/>
      <c r="M73" s="559"/>
      <c r="N73" s="568"/>
      <c r="O73" s="568"/>
      <c r="P73" s="568"/>
      <c r="Q73" s="570"/>
      <c r="R73" s="560"/>
      <c r="S73" s="567"/>
      <c r="T73" s="568"/>
      <c r="U73" s="568"/>
      <c r="V73" s="568"/>
      <c r="W73" s="568"/>
      <c r="X73" s="562"/>
      <c r="Y73" s="568"/>
      <c r="Z73" s="568"/>
      <c r="AA73" s="568"/>
      <c r="AB73" s="563"/>
      <c r="AC73" s="568"/>
      <c r="AD73" s="568"/>
      <c r="AE73" s="568"/>
      <c r="AF73" s="569"/>
      <c r="AG73" s="564"/>
      <c r="AH73" s="560">
        <f t="shared" si="14"/>
        <v>0</v>
      </c>
      <c r="AI73" s="561">
        <f t="shared" si="21"/>
        <v>0</v>
      </c>
      <c r="AJ73" s="558">
        <f t="shared" si="21"/>
        <v>0</v>
      </c>
      <c r="AK73" s="558">
        <f t="shared" si="21"/>
        <v>0</v>
      </c>
      <c r="AL73" s="558">
        <f t="shared" si="21"/>
        <v>0</v>
      </c>
      <c r="AM73" s="558">
        <f t="shared" si="21"/>
        <v>0</v>
      </c>
      <c r="AN73" s="558">
        <f t="shared" si="21"/>
        <v>0</v>
      </c>
      <c r="AO73" s="558">
        <f t="shared" si="21"/>
        <v>0</v>
      </c>
      <c r="AP73" s="558">
        <f t="shared" si="21"/>
        <v>0</v>
      </c>
      <c r="AQ73" s="558">
        <f t="shared" si="21"/>
        <v>0</v>
      </c>
      <c r="AR73" s="558">
        <f t="shared" si="21"/>
        <v>0</v>
      </c>
      <c r="AS73" s="558">
        <f t="shared" si="21"/>
        <v>0</v>
      </c>
      <c r="AT73" s="558">
        <f t="shared" si="21"/>
        <v>0</v>
      </c>
      <c r="AU73" s="558"/>
      <c r="AV73" s="558">
        <f t="shared" si="20"/>
        <v>0</v>
      </c>
      <c r="AW73" s="584">
        <f t="shared" si="16"/>
        <v>0</v>
      </c>
      <c r="AX73" s="532"/>
      <c r="AY73" s="532"/>
      <c r="AZ73" s="532"/>
      <c r="BA73" s="532"/>
      <c r="BB73" s="532"/>
      <c r="BC73" s="532"/>
      <c r="BD73" s="532"/>
    </row>
    <row r="74" spans="1:56" ht="14">
      <c r="A74" s="566"/>
      <c r="B74" s="566"/>
      <c r="C74" s="557">
        <f t="shared" si="5"/>
        <v>0</v>
      </c>
      <c r="D74" s="568"/>
      <c r="E74" s="568"/>
      <c r="F74" s="568"/>
      <c r="G74" s="568"/>
      <c r="H74" s="568"/>
      <c r="I74" s="559"/>
      <c r="J74" s="568"/>
      <c r="K74" s="568"/>
      <c r="L74" s="568"/>
      <c r="M74" s="559"/>
      <c r="N74" s="568"/>
      <c r="O74" s="568"/>
      <c r="P74" s="568"/>
      <c r="Q74" s="570"/>
      <c r="R74" s="560"/>
      <c r="S74" s="567"/>
      <c r="T74" s="568"/>
      <c r="U74" s="568"/>
      <c r="V74" s="568"/>
      <c r="W74" s="568"/>
      <c r="X74" s="562"/>
      <c r="Y74" s="568"/>
      <c r="Z74" s="568"/>
      <c r="AA74" s="568"/>
      <c r="AB74" s="563"/>
      <c r="AC74" s="568"/>
      <c r="AD74" s="568"/>
      <c r="AE74" s="568"/>
      <c r="AF74" s="569"/>
      <c r="AG74" s="564"/>
      <c r="AH74" s="560">
        <f t="shared" si="14"/>
        <v>0</v>
      </c>
      <c r="AI74" s="561">
        <f t="shared" si="21"/>
        <v>0</v>
      </c>
      <c r="AJ74" s="558">
        <f t="shared" si="21"/>
        <v>0</v>
      </c>
      <c r="AK74" s="558">
        <f t="shared" si="21"/>
        <v>0</v>
      </c>
      <c r="AL74" s="558">
        <f t="shared" si="21"/>
        <v>0</v>
      </c>
      <c r="AM74" s="558">
        <f t="shared" si="21"/>
        <v>0</v>
      </c>
      <c r="AN74" s="558">
        <f t="shared" si="21"/>
        <v>0</v>
      </c>
      <c r="AO74" s="558">
        <f t="shared" si="21"/>
        <v>0</v>
      </c>
      <c r="AP74" s="558">
        <f t="shared" si="21"/>
        <v>0</v>
      </c>
      <c r="AQ74" s="558">
        <f t="shared" si="21"/>
        <v>0</v>
      </c>
      <c r="AR74" s="558">
        <f t="shared" si="21"/>
        <v>0</v>
      </c>
      <c r="AS74" s="558">
        <f t="shared" si="21"/>
        <v>0</v>
      </c>
      <c r="AT74" s="558">
        <f t="shared" si="21"/>
        <v>0</v>
      </c>
      <c r="AU74" s="558"/>
      <c r="AV74" s="558">
        <f t="shared" si="20"/>
        <v>0</v>
      </c>
      <c r="AW74" s="584">
        <f t="shared" si="16"/>
        <v>0</v>
      </c>
      <c r="AX74" s="532"/>
      <c r="AY74" s="532"/>
      <c r="AZ74" s="532"/>
      <c r="BA74" s="532"/>
      <c r="BB74" s="532"/>
      <c r="BC74" s="532"/>
      <c r="BD74" s="532"/>
    </row>
    <row r="75" spans="1:56" ht="14">
      <c r="A75" s="566"/>
      <c r="B75" s="566"/>
      <c r="C75" s="557">
        <f t="shared" si="5"/>
        <v>0</v>
      </c>
      <c r="D75" s="568"/>
      <c r="E75" s="568"/>
      <c r="F75" s="568"/>
      <c r="G75" s="568"/>
      <c r="H75" s="568"/>
      <c r="I75" s="559"/>
      <c r="J75" s="568"/>
      <c r="K75" s="568"/>
      <c r="L75" s="568"/>
      <c r="M75" s="559"/>
      <c r="N75" s="568"/>
      <c r="O75" s="568"/>
      <c r="P75" s="568"/>
      <c r="Q75" s="570"/>
      <c r="R75" s="560"/>
      <c r="S75" s="567"/>
      <c r="T75" s="568"/>
      <c r="U75" s="568"/>
      <c r="V75" s="568"/>
      <c r="W75" s="568"/>
      <c r="X75" s="562"/>
      <c r="Y75" s="568"/>
      <c r="Z75" s="568"/>
      <c r="AA75" s="568"/>
      <c r="AB75" s="563"/>
      <c r="AC75" s="568"/>
      <c r="AD75" s="568"/>
      <c r="AE75" s="568"/>
      <c r="AF75" s="569"/>
      <c r="AG75" s="564"/>
      <c r="AH75" s="560">
        <f t="shared" si="14"/>
        <v>0</v>
      </c>
      <c r="AI75" s="561">
        <f t="shared" ref="AI75:AT76" si="22">(S75-D75)</f>
        <v>0</v>
      </c>
      <c r="AJ75" s="558">
        <f t="shared" si="22"/>
        <v>0</v>
      </c>
      <c r="AK75" s="558">
        <f t="shared" si="22"/>
        <v>0</v>
      </c>
      <c r="AL75" s="558">
        <f t="shared" si="22"/>
        <v>0</v>
      </c>
      <c r="AM75" s="558">
        <f t="shared" si="22"/>
        <v>0</v>
      </c>
      <c r="AN75" s="558">
        <f t="shared" si="22"/>
        <v>0</v>
      </c>
      <c r="AO75" s="558">
        <f t="shared" si="22"/>
        <v>0</v>
      </c>
      <c r="AP75" s="558">
        <f t="shared" si="22"/>
        <v>0</v>
      </c>
      <c r="AQ75" s="558">
        <f t="shared" si="22"/>
        <v>0</v>
      </c>
      <c r="AR75" s="558">
        <f t="shared" si="22"/>
        <v>0</v>
      </c>
      <c r="AS75" s="558">
        <f t="shared" si="22"/>
        <v>0</v>
      </c>
      <c r="AT75" s="558">
        <f t="shared" si="22"/>
        <v>0</v>
      </c>
      <c r="AU75" s="558"/>
      <c r="AV75" s="558">
        <f t="shared" si="20"/>
        <v>0</v>
      </c>
      <c r="AW75" s="584">
        <f t="shared" si="16"/>
        <v>0</v>
      </c>
      <c r="AX75" s="532"/>
      <c r="AY75" s="532"/>
      <c r="AZ75" s="532"/>
      <c r="BA75" s="532"/>
      <c r="BB75" s="532"/>
      <c r="BC75" s="532"/>
      <c r="BD75" s="532"/>
    </row>
    <row r="76" spans="1:56" ht="14">
      <c r="A76" s="566"/>
      <c r="B76" s="566"/>
      <c r="C76" s="557">
        <f t="shared" si="5"/>
        <v>0</v>
      </c>
      <c r="D76" s="568"/>
      <c r="E76" s="568"/>
      <c r="F76" s="568"/>
      <c r="G76" s="568"/>
      <c r="H76" s="568"/>
      <c r="I76" s="559"/>
      <c r="J76" s="568"/>
      <c r="K76" s="568"/>
      <c r="L76" s="568"/>
      <c r="M76" s="559"/>
      <c r="N76" s="568"/>
      <c r="O76" s="568"/>
      <c r="P76" s="568"/>
      <c r="Q76" s="570"/>
      <c r="R76" s="560"/>
      <c r="S76" s="567"/>
      <c r="T76" s="568"/>
      <c r="U76" s="568"/>
      <c r="V76" s="568"/>
      <c r="W76" s="568"/>
      <c r="X76" s="562"/>
      <c r="Y76" s="568"/>
      <c r="Z76" s="568"/>
      <c r="AA76" s="568"/>
      <c r="AB76" s="569"/>
      <c r="AC76" s="568"/>
      <c r="AD76" s="568"/>
      <c r="AE76" s="568"/>
      <c r="AF76" s="569"/>
      <c r="AG76" s="564"/>
      <c r="AH76" s="560">
        <f t="shared" si="14"/>
        <v>0</v>
      </c>
      <c r="AI76" s="561">
        <f t="shared" si="22"/>
        <v>0</v>
      </c>
      <c r="AJ76" s="558">
        <f t="shared" si="22"/>
        <v>0</v>
      </c>
      <c r="AK76" s="558">
        <f t="shared" si="22"/>
        <v>0</v>
      </c>
      <c r="AL76" s="558">
        <f t="shared" si="22"/>
        <v>0</v>
      </c>
      <c r="AM76" s="558">
        <f t="shared" si="22"/>
        <v>0</v>
      </c>
      <c r="AN76" s="558">
        <f t="shared" si="22"/>
        <v>0</v>
      </c>
      <c r="AO76" s="558">
        <f t="shared" si="22"/>
        <v>0</v>
      </c>
      <c r="AP76" s="564">
        <f t="shared" si="22"/>
        <v>0</v>
      </c>
      <c r="AQ76" s="568"/>
      <c r="AR76" s="558">
        <f t="shared" si="22"/>
        <v>0</v>
      </c>
      <c r="AS76" s="558">
        <f t="shared" si="22"/>
        <v>0</v>
      </c>
      <c r="AT76" s="558">
        <f t="shared" si="22"/>
        <v>0</v>
      </c>
      <c r="AU76" s="558"/>
      <c r="AV76" s="558">
        <f t="shared" si="20"/>
        <v>0</v>
      </c>
      <c r="AW76" s="584">
        <f t="shared" si="16"/>
        <v>0</v>
      </c>
      <c r="AX76" s="532"/>
      <c r="AY76" s="532"/>
      <c r="AZ76" s="532"/>
      <c r="BA76" s="532"/>
      <c r="BB76" s="532"/>
      <c r="BC76" s="532"/>
      <c r="BD76" s="532"/>
    </row>
    <row r="77" spans="1:56" ht="14.25" customHeight="1">
      <c r="A77" s="532"/>
      <c r="B77" s="532"/>
      <c r="C77" s="571"/>
      <c r="D77" s="532"/>
      <c r="E77" s="532"/>
      <c r="F77" s="532"/>
      <c r="G77" s="532"/>
      <c r="H77" s="532"/>
      <c r="I77" s="554"/>
      <c r="J77" s="532"/>
      <c r="K77" s="532"/>
      <c r="L77" s="532"/>
      <c r="M77" s="554"/>
      <c r="N77" s="572">
        <v>42401</v>
      </c>
      <c r="O77" s="532"/>
      <c r="P77" s="532"/>
      <c r="Q77" s="554"/>
      <c r="R77" s="573"/>
      <c r="S77" s="532"/>
      <c r="T77" s="532"/>
      <c r="U77" s="532"/>
      <c r="V77" s="532"/>
      <c r="W77" s="532"/>
      <c r="X77" s="532"/>
      <c r="Y77" s="532"/>
      <c r="Z77" s="532"/>
      <c r="AA77" s="532"/>
      <c r="AB77" s="532"/>
      <c r="AC77" s="532"/>
      <c r="AD77" s="532"/>
      <c r="AE77" s="532"/>
      <c r="AF77" s="532"/>
      <c r="AG77" s="532"/>
      <c r="AH77" s="574"/>
      <c r="AI77" s="532"/>
      <c r="AJ77" s="532"/>
      <c r="AK77" s="532"/>
      <c r="AL77" s="532"/>
      <c r="AM77" s="532"/>
      <c r="AN77" s="532"/>
      <c r="AO77" s="532"/>
      <c r="AP77" s="575"/>
      <c r="AQ77" s="532"/>
      <c r="AR77" s="532"/>
      <c r="AS77" s="576"/>
      <c r="AT77" s="532"/>
      <c r="AU77" s="532"/>
      <c r="AV77" s="532"/>
      <c r="AW77" s="566"/>
      <c r="AX77" s="532"/>
      <c r="AY77" s="532"/>
      <c r="AZ77" s="532"/>
      <c r="BA77" s="532"/>
      <c r="BB77" s="532"/>
      <c r="BC77" s="532"/>
      <c r="BD77" s="532"/>
    </row>
    <row r="78" spans="1:56" ht="14.25" customHeight="1">
      <c r="A78" s="532"/>
      <c r="B78" s="532"/>
      <c r="C78" s="571"/>
      <c r="D78" s="532"/>
      <c r="E78" s="532"/>
      <c r="F78" s="532"/>
      <c r="G78" s="532"/>
      <c r="H78" s="532"/>
      <c r="I78" s="554"/>
      <c r="J78" s="532"/>
      <c r="K78" s="532"/>
      <c r="L78" s="532"/>
      <c r="M78" s="554"/>
      <c r="N78" s="532"/>
      <c r="O78" s="532"/>
      <c r="P78" s="532"/>
      <c r="Q78" s="554"/>
      <c r="R78" s="573"/>
      <c r="S78" s="532"/>
      <c r="T78" s="532"/>
      <c r="U78" s="532"/>
      <c r="V78" s="532"/>
      <c r="W78" s="532"/>
      <c r="X78" s="532"/>
      <c r="Y78" s="532"/>
      <c r="Z78" s="532"/>
      <c r="AA78" s="532"/>
      <c r="AB78" s="532"/>
      <c r="AC78" s="532"/>
      <c r="AD78" s="532"/>
      <c r="AE78" s="532"/>
      <c r="AF78" s="532"/>
      <c r="AG78" s="532"/>
      <c r="AH78" s="574"/>
      <c r="AI78" s="532"/>
      <c r="AJ78" s="532"/>
      <c r="AK78" s="532"/>
      <c r="AL78" s="532"/>
      <c r="AM78" s="532"/>
      <c r="AN78" s="532"/>
      <c r="AO78" s="532"/>
      <c r="AP78" s="575"/>
      <c r="AQ78" s="532"/>
      <c r="AR78" s="532"/>
      <c r="AS78" s="576"/>
      <c r="AT78" s="532"/>
      <c r="AU78" s="532"/>
      <c r="AV78" s="532"/>
      <c r="AW78" s="566"/>
      <c r="AX78" s="532"/>
      <c r="AY78" s="532"/>
      <c r="AZ78" s="532"/>
      <c r="BA78" s="532"/>
      <c r="BB78" s="532"/>
      <c r="BC78" s="532"/>
      <c r="BD78" s="532"/>
    </row>
    <row r="79" spans="1:56" ht="14.25" customHeight="1">
      <c r="A79" s="532"/>
      <c r="B79" s="532"/>
      <c r="C79" s="571"/>
      <c r="D79" s="532"/>
      <c r="E79" s="532"/>
      <c r="F79" s="532"/>
      <c r="G79" s="532"/>
      <c r="H79" s="532"/>
      <c r="I79" s="554"/>
      <c r="J79" s="532"/>
      <c r="K79" s="532"/>
      <c r="L79" s="532"/>
      <c r="M79" s="554"/>
      <c r="N79" s="532"/>
      <c r="O79" s="532"/>
      <c r="P79" s="532"/>
      <c r="Q79" s="554"/>
      <c r="R79" s="573"/>
      <c r="S79" s="532"/>
      <c r="T79" s="532"/>
      <c r="U79" s="532"/>
      <c r="V79" s="532"/>
      <c r="W79" s="532"/>
      <c r="X79" s="532"/>
      <c r="Y79" s="532"/>
      <c r="Z79" s="532"/>
      <c r="AA79" s="532"/>
      <c r="AB79" s="532"/>
      <c r="AC79" s="532"/>
      <c r="AD79" s="532"/>
      <c r="AE79" s="532"/>
      <c r="AF79" s="532"/>
      <c r="AG79" s="532"/>
      <c r="AH79" s="574"/>
      <c r="AI79" s="532"/>
      <c r="AJ79" s="532"/>
      <c r="AK79" s="532"/>
      <c r="AL79" s="532"/>
      <c r="AM79" s="532"/>
      <c r="AN79" s="532"/>
      <c r="AO79" s="532"/>
      <c r="AP79" s="575"/>
      <c r="AQ79" s="532"/>
      <c r="AR79" s="532"/>
      <c r="AS79" s="576"/>
      <c r="AT79" s="532"/>
      <c r="AU79" s="532"/>
      <c r="AV79" s="532"/>
      <c r="AW79" s="566"/>
      <c r="AX79" s="532"/>
      <c r="AY79" s="532"/>
      <c r="AZ79" s="532"/>
      <c r="BA79" s="532"/>
      <c r="BB79" s="532"/>
      <c r="BC79" s="532"/>
      <c r="BD79" s="532"/>
    </row>
    <row r="80" spans="1:56" ht="14.25" customHeight="1">
      <c r="A80" s="532"/>
      <c r="B80" s="532"/>
      <c r="C80" s="571"/>
      <c r="D80" s="532"/>
      <c r="E80" s="532"/>
      <c r="F80" s="532"/>
      <c r="G80" s="532"/>
      <c r="H80" s="532"/>
      <c r="I80" s="554"/>
      <c r="J80" s="532"/>
      <c r="K80" s="532"/>
      <c r="L80" s="532"/>
      <c r="M80" s="554"/>
      <c r="N80" s="532"/>
      <c r="O80" s="532"/>
      <c r="P80" s="532"/>
      <c r="Q80" s="554"/>
      <c r="R80" s="573"/>
      <c r="S80" s="532"/>
      <c r="T80" s="532"/>
      <c r="U80" s="532"/>
      <c r="V80" s="532"/>
      <c r="W80" s="532"/>
      <c r="X80" s="532"/>
      <c r="Y80" s="532"/>
      <c r="Z80" s="532"/>
      <c r="AA80" s="532"/>
      <c r="AB80" s="532"/>
      <c r="AC80" s="532"/>
      <c r="AD80" s="532"/>
      <c r="AE80" s="532"/>
      <c r="AF80" s="532"/>
      <c r="AG80" s="532"/>
      <c r="AH80" s="574"/>
      <c r="AI80" s="532"/>
      <c r="AJ80" s="532"/>
      <c r="AK80" s="532"/>
      <c r="AL80" s="532"/>
      <c r="AM80" s="532"/>
      <c r="AN80" s="532"/>
      <c r="AO80" s="532"/>
      <c r="AP80" s="575"/>
      <c r="AQ80" s="532"/>
      <c r="AR80" s="532"/>
      <c r="AS80" s="576"/>
      <c r="AT80" s="532"/>
      <c r="AU80" s="532"/>
      <c r="AV80" s="532"/>
      <c r="AW80" s="566"/>
      <c r="AX80" s="532"/>
      <c r="AY80" s="532"/>
      <c r="AZ80" s="532"/>
      <c r="BA80" s="532"/>
      <c r="BB80" s="532"/>
      <c r="BC80" s="532"/>
      <c r="BD80" s="532"/>
    </row>
    <row r="81" spans="1:56" ht="14.25" customHeight="1">
      <c r="A81" s="532"/>
      <c r="B81" s="532"/>
      <c r="C81" s="571"/>
      <c r="D81" s="532"/>
      <c r="E81" s="532"/>
      <c r="F81" s="532"/>
      <c r="G81" s="532"/>
      <c r="H81" s="532"/>
      <c r="I81" s="554"/>
      <c r="J81" s="532"/>
      <c r="K81" s="532"/>
      <c r="L81" s="532"/>
      <c r="M81" s="554"/>
      <c r="N81" s="532"/>
      <c r="O81" s="532"/>
      <c r="P81" s="532"/>
      <c r="Q81" s="554"/>
      <c r="R81" s="573"/>
      <c r="S81" s="532"/>
      <c r="T81" s="532"/>
      <c r="U81" s="532"/>
      <c r="V81" s="532"/>
      <c r="W81" s="532"/>
      <c r="X81" s="532"/>
      <c r="Y81" s="532"/>
      <c r="Z81" s="532"/>
      <c r="AA81" s="532"/>
      <c r="AB81" s="532"/>
      <c r="AC81" s="532"/>
      <c r="AD81" s="532"/>
      <c r="AE81" s="532"/>
      <c r="AF81" s="532"/>
      <c r="AG81" s="532"/>
      <c r="AH81" s="574"/>
      <c r="AI81" s="532"/>
      <c r="AJ81" s="532"/>
      <c r="AK81" s="532"/>
      <c r="AL81" s="532"/>
      <c r="AM81" s="532"/>
      <c r="AN81" s="532"/>
      <c r="AO81" s="532"/>
      <c r="AP81" s="575"/>
      <c r="AQ81" s="532"/>
      <c r="AR81" s="532"/>
      <c r="AS81" s="576"/>
      <c r="AT81" s="532"/>
      <c r="AU81" s="532"/>
      <c r="AV81" s="532"/>
      <c r="AW81" s="566"/>
      <c r="AX81" s="532"/>
      <c r="AY81" s="532"/>
      <c r="AZ81" s="532"/>
      <c r="BA81" s="532"/>
      <c r="BB81" s="532"/>
      <c r="BC81" s="532"/>
      <c r="BD81" s="532"/>
    </row>
    <row r="82" spans="1:56" ht="14.25" customHeight="1">
      <c r="A82" s="532"/>
      <c r="B82" s="532"/>
      <c r="C82" s="571"/>
      <c r="D82" s="532"/>
      <c r="E82" s="532"/>
      <c r="F82" s="532"/>
      <c r="G82" s="532"/>
      <c r="H82" s="532"/>
      <c r="I82" s="554"/>
      <c r="J82" s="532"/>
      <c r="K82" s="532"/>
      <c r="L82" s="532"/>
      <c r="M82" s="554"/>
      <c r="N82" s="532"/>
      <c r="O82" s="532"/>
      <c r="P82" s="532"/>
      <c r="Q82" s="554"/>
      <c r="R82" s="573"/>
      <c r="S82" s="532"/>
      <c r="T82" s="532"/>
      <c r="U82" s="532"/>
      <c r="V82" s="532"/>
      <c r="W82" s="532"/>
      <c r="X82" s="532"/>
      <c r="Y82" s="532"/>
      <c r="Z82" s="532"/>
      <c r="AA82" s="532"/>
      <c r="AB82" s="532"/>
      <c r="AC82" s="532"/>
      <c r="AD82" s="532"/>
      <c r="AE82" s="532"/>
      <c r="AF82" s="532"/>
      <c r="AG82" s="532"/>
      <c r="AH82" s="574"/>
      <c r="AI82" s="532"/>
      <c r="AJ82" s="532"/>
      <c r="AK82" s="532"/>
      <c r="AL82" s="532"/>
      <c r="AM82" s="532"/>
      <c r="AN82" s="532"/>
      <c r="AO82" s="532"/>
      <c r="AP82" s="575"/>
      <c r="AQ82" s="532"/>
      <c r="AR82" s="532"/>
      <c r="AS82" s="576"/>
      <c r="AT82" s="532"/>
      <c r="AU82" s="532"/>
      <c r="AV82" s="532"/>
      <c r="AW82" s="566"/>
      <c r="AX82" s="532"/>
      <c r="AY82" s="532"/>
      <c r="AZ82" s="532"/>
      <c r="BA82" s="532"/>
      <c r="BB82" s="532"/>
      <c r="BC82" s="532"/>
      <c r="BD82" s="532"/>
    </row>
    <row r="83" spans="1:56" ht="14.25" customHeight="1">
      <c r="A83" s="532"/>
      <c r="B83" s="532"/>
      <c r="C83" s="571"/>
      <c r="D83" s="532"/>
      <c r="E83" s="532"/>
      <c r="F83" s="532"/>
      <c r="G83" s="532"/>
      <c r="H83" s="532"/>
      <c r="I83" s="554"/>
      <c r="J83" s="532"/>
      <c r="K83" s="532"/>
      <c r="L83" s="532"/>
      <c r="M83" s="554"/>
      <c r="N83" s="532"/>
      <c r="O83" s="532"/>
      <c r="P83" s="532"/>
      <c r="Q83" s="554"/>
      <c r="R83" s="573"/>
      <c r="S83" s="532"/>
      <c r="T83" s="532"/>
      <c r="U83" s="532"/>
      <c r="V83" s="532"/>
      <c r="W83" s="532"/>
      <c r="X83" s="532"/>
      <c r="Y83" s="532"/>
      <c r="Z83" s="532"/>
      <c r="AA83" s="532"/>
      <c r="AB83" s="532"/>
      <c r="AC83" s="532"/>
      <c r="AD83" s="532"/>
      <c r="AE83" s="532"/>
      <c r="AF83" s="532"/>
      <c r="AG83" s="532"/>
      <c r="AH83" s="574"/>
      <c r="AI83" s="532"/>
      <c r="AJ83" s="532"/>
      <c r="AK83" s="532"/>
      <c r="AL83" s="532"/>
      <c r="AM83" s="532"/>
      <c r="AN83" s="532"/>
      <c r="AO83" s="532"/>
      <c r="AP83" s="575"/>
      <c r="AQ83" s="532"/>
      <c r="AR83" s="532"/>
      <c r="AS83" s="576"/>
      <c r="AT83" s="532"/>
      <c r="AU83" s="532"/>
      <c r="AV83" s="532"/>
      <c r="AW83" s="566"/>
      <c r="AX83" s="532"/>
      <c r="AY83" s="532"/>
      <c r="AZ83" s="532"/>
      <c r="BA83" s="532"/>
      <c r="BB83" s="532"/>
      <c r="BC83" s="532"/>
      <c r="BD83" s="532"/>
    </row>
    <row r="84" spans="1:56" ht="14.25" customHeight="1">
      <c r="A84" s="532"/>
      <c r="B84" s="532"/>
      <c r="C84" s="571"/>
      <c r="D84" s="532"/>
      <c r="E84" s="532"/>
      <c r="F84" s="532"/>
      <c r="G84" s="532"/>
      <c r="H84" s="532"/>
      <c r="I84" s="554"/>
      <c r="J84" s="532"/>
      <c r="K84" s="532"/>
      <c r="L84" s="532"/>
      <c r="M84" s="554"/>
      <c r="N84" s="532"/>
      <c r="O84" s="532"/>
      <c r="P84" s="532"/>
      <c r="Q84" s="554"/>
      <c r="R84" s="573"/>
      <c r="S84" s="532"/>
      <c r="T84" s="532"/>
      <c r="U84" s="532"/>
      <c r="V84" s="532"/>
      <c r="W84" s="532"/>
      <c r="X84" s="532"/>
      <c r="Y84" s="532"/>
      <c r="Z84" s="532"/>
      <c r="AA84" s="532"/>
      <c r="AB84" s="532"/>
      <c r="AC84" s="532"/>
      <c r="AD84" s="532"/>
      <c r="AE84" s="532"/>
      <c r="AF84" s="532"/>
      <c r="AG84" s="532"/>
      <c r="AH84" s="574"/>
      <c r="AI84" s="532"/>
      <c r="AJ84" s="532"/>
      <c r="AK84" s="532"/>
      <c r="AL84" s="532"/>
      <c r="AM84" s="532"/>
      <c r="AN84" s="532"/>
      <c r="AO84" s="532"/>
      <c r="AP84" s="575"/>
      <c r="AQ84" s="532"/>
      <c r="AR84" s="532"/>
      <c r="AS84" s="576"/>
      <c r="AT84" s="532"/>
      <c r="AU84" s="532"/>
      <c r="AV84" s="532"/>
      <c r="AW84" s="566"/>
      <c r="AX84" s="532"/>
      <c r="AY84" s="532"/>
      <c r="AZ84" s="532"/>
      <c r="BA84" s="532"/>
      <c r="BB84" s="532"/>
      <c r="BC84" s="532"/>
      <c r="BD84" s="532"/>
    </row>
    <row r="85" spans="1:56" ht="14.25" customHeight="1">
      <c r="A85" s="532"/>
      <c r="B85" s="532"/>
      <c r="C85" s="571"/>
      <c r="D85" s="532"/>
      <c r="E85" s="532"/>
      <c r="F85" s="532"/>
      <c r="G85" s="532"/>
      <c r="H85" s="532"/>
      <c r="I85" s="554"/>
      <c r="J85" s="532"/>
      <c r="K85" s="532"/>
      <c r="L85" s="532"/>
      <c r="M85" s="554"/>
      <c r="N85" s="532"/>
      <c r="O85" s="532"/>
      <c r="P85" s="532"/>
      <c r="Q85" s="554"/>
      <c r="R85" s="573"/>
      <c r="S85" s="532"/>
      <c r="T85" s="532"/>
      <c r="U85" s="532"/>
      <c r="V85" s="532"/>
      <c r="W85" s="532"/>
      <c r="X85" s="532"/>
      <c r="Y85" s="532"/>
      <c r="Z85" s="532"/>
      <c r="AA85" s="532"/>
      <c r="AB85" s="532"/>
      <c r="AC85" s="532"/>
      <c r="AD85" s="532"/>
      <c r="AE85" s="532"/>
      <c r="AF85" s="532"/>
      <c r="AG85" s="532"/>
      <c r="AH85" s="574"/>
      <c r="AI85" s="532"/>
      <c r="AJ85" s="532"/>
      <c r="AK85" s="532"/>
      <c r="AL85" s="532"/>
      <c r="AM85" s="532"/>
      <c r="AN85" s="532"/>
      <c r="AO85" s="532"/>
      <c r="AP85" s="575"/>
      <c r="AQ85" s="532"/>
      <c r="AR85" s="532"/>
      <c r="AS85" s="576"/>
      <c r="AT85" s="532"/>
      <c r="AU85" s="532"/>
      <c r="AV85" s="532"/>
      <c r="AW85" s="566"/>
      <c r="AX85" s="532"/>
      <c r="AY85" s="532"/>
      <c r="AZ85" s="532"/>
      <c r="BA85" s="532"/>
      <c r="BB85" s="532"/>
      <c r="BC85" s="532"/>
      <c r="BD85" s="532"/>
    </row>
    <row r="86" spans="1:56" ht="14.25" customHeight="1">
      <c r="A86" s="532"/>
      <c r="B86" s="532"/>
      <c r="C86" s="571"/>
      <c r="D86" s="532"/>
      <c r="E86" s="532"/>
      <c r="F86" s="532"/>
      <c r="G86" s="532"/>
      <c r="H86" s="532"/>
      <c r="I86" s="554"/>
      <c r="J86" s="532"/>
      <c r="K86" s="532"/>
      <c r="L86" s="532"/>
      <c r="M86" s="554"/>
      <c r="N86" s="532"/>
      <c r="O86" s="532"/>
      <c r="P86" s="532"/>
      <c r="Q86" s="554"/>
      <c r="R86" s="573"/>
      <c r="S86" s="532"/>
      <c r="T86" s="532"/>
      <c r="U86" s="532"/>
      <c r="V86" s="532"/>
      <c r="W86" s="532"/>
      <c r="X86" s="532"/>
      <c r="Y86" s="532"/>
      <c r="Z86" s="532"/>
      <c r="AA86" s="532"/>
      <c r="AB86" s="532"/>
      <c r="AC86" s="532"/>
      <c r="AD86" s="532"/>
      <c r="AE86" s="532"/>
      <c r="AF86" s="532"/>
      <c r="AG86" s="532"/>
      <c r="AH86" s="574"/>
      <c r="AI86" s="532"/>
      <c r="AJ86" s="532"/>
      <c r="AK86" s="532"/>
      <c r="AL86" s="532"/>
      <c r="AM86" s="532"/>
      <c r="AN86" s="532"/>
      <c r="AO86" s="532"/>
      <c r="AP86" s="575"/>
      <c r="AQ86" s="532"/>
      <c r="AR86" s="532"/>
      <c r="AS86" s="576"/>
      <c r="AT86" s="532"/>
      <c r="AU86" s="532"/>
      <c r="AV86" s="532"/>
      <c r="AW86" s="566"/>
      <c r="AX86" s="532"/>
      <c r="AY86" s="532"/>
      <c r="AZ86" s="532"/>
      <c r="BA86" s="532"/>
      <c r="BB86" s="532"/>
      <c r="BC86" s="532"/>
      <c r="BD86" s="532"/>
    </row>
    <row r="87" spans="1:56" ht="14.25" customHeight="1">
      <c r="A87" s="532"/>
      <c r="B87" s="532"/>
      <c r="C87" s="571"/>
      <c r="D87" s="532"/>
      <c r="E87" s="532"/>
      <c r="F87" s="532"/>
      <c r="G87" s="532"/>
      <c r="H87" s="532"/>
      <c r="I87" s="554"/>
      <c r="J87" s="532"/>
      <c r="K87" s="532"/>
      <c r="L87" s="532"/>
      <c r="M87" s="554"/>
      <c r="N87" s="532"/>
      <c r="O87" s="532"/>
      <c r="P87" s="532"/>
      <c r="Q87" s="554"/>
      <c r="R87" s="573"/>
      <c r="S87" s="532"/>
      <c r="T87" s="532"/>
      <c r="U87" s="532"/>
      <c r="V87" s="532"/>
      <c r="W87" s="532"/>
      <c r="X87" s="532"/>
      <c r="Y87" s="532"/>
      <c r="Z87" s="532"/>
      <c r="AA87" s="532"/>
      <c r="AB87" s="532"/>
      <c r="AC87" s="532"/>
      <c r="AD87" s="532"/>
      <c r="AE87" s="532"/>
      <c r="AF87" s="532"/>
      <c r="AG87" s="532"/>
      <c r="AH87" s="574"/>
      <c r="AI87" s="532"/>
      <c r="AJ87" s="532"/>
      <c r="AK87" s="532"/>
      <c r="AL87" s="532"/>
      <c r="AM87" s="532"/>
      <c r="AN87" s="532"/>
      <c r="AO87" s="532"/>
      <c r="AP87" s="575"/>
      <c r="AQ87" s="532"/>
      <c r="AR87" s="532"/>
      <c r="AS87" s="576"/>
      <c r="AT87" s="532"/>
      <c r="AU87" s="532"/>
      <c r="AV87" s="532"/>
      <c r="AW87" s="566"/>
      <c r="AX87" s="532"/>
      <c r="AY87" s="532"/>
      <c r="AZ87" s="532"/>
      <c r="BA87" s="532"/>
      <c r="BB87" s="532"/>
      <c r="BC87" s="532"/>
      <c r="BD87" s="532"/>
    </row>
    <row r="88" spans="1:56" ht="14.25" customHeight="1">
      <c r="A88" s="532"/>
      <c r="B88" s="532"/>
      <c r="C88" s="571"/>
      <c r="D88" s="532"/>
      <c r="E88" s="532"/>
      <c r="F88" s="532"/>
      <c r="G88" s="532"/>
      <c r="H88" s="532"/>
      <c r="I88" s="554"/>
      <c r="J88" s="532"/>
      <c r="K88" s="532"/>
      <c r="L88" s="532"/>
      <c r="M88" s="554"/>
      <c r="N88" s="532"/>
      <c r="O88" s="532"/>
      <c r="P88" s="532"/>
      <c r="Q88" s="554"/>
      <c r="R88" s="573"/>
      <c r="S88" s="532"/>
      <c r="T88" s="532"/>
      <c r="U88" s="532"/>
      <c r="V88" s="532"/>
      <c r="W88" s="532"/>
      <c r="X88" s="532"/>
      <c r="Y88" s="532"/>
      <c r="Z88" s="532"/>
      <c r="AA88" s="532"/>
      <c r="AB88" s="532"/>
      <c r="AC88" s="532"/>
      <c r="AD88" s="532"/>
      <c r="AE88" s="532"/>
      <c r="AF88" s="532"/>
      <c r="AG88" s="532"/>
      <c r="AH88" s="574"/>
      <c r="AI88" s="532"/>
      <c r="AJ88" s="532"/>
      <c r="AK88" s="532"/>
      <c r="AL88" s="532"/>
      <c r="AM88" s="532"/>
      <c r="AN88" s="532"/>
      <c r="AO88" s="532"/>
      <c r="AP88" s="575"/>
      <c r="AQ88" s="532"/>
      <c r="AR88" s="532"/>
      <c r="AS88" s="576"/>
      <c r="AT88" s="532"/>
      <c r="AU88" s="532"/>
      <c r="AV88" s="532"/>
      <c r="AW88" s="566"/>
      <c r="AX88" s="532"/>
      <c r="AY88" s="532"/>
      <c r="AZ88" s="532"/>
      <c r="BA88" s="532"/>
      <c r="BB88" s="532"/>
      <c r="BC88" s="532"/>
      <c r="BD88" s="532"/>
    </row>
    <row r="89" spans="1:56" ht="14.25" customHeight="1">
      <c r="A89" s="532"/>
      <c r="B89" s="532"/>
      <c r="C89" s="571"/>
      <c r="D89" s="532"/>
      <c r="E89" s="532"/>
      <c r="F89" s="532"/>
      <c r="G89" s="532"/>
      <c r="H89" s="532"/>
      <c r="I89" s="554"/>
      <c r="J89" s="532"/>
      <c r="K89" s="532"/>
      <c r="L89" s="532"/>
      <c r="M89" s="554"/>
      <c r="N89" s="532"/>
      <c r="O89" s="532"/>
      <c r="P89" s="532"/>
      <c r="Q89" s="554"/>
      <c r="R89" s="573"/>
      <c r="S89" s="532"/>
      <c r="T89" s="532"/>
      <c r="U89" s="532"/>
      <c r="V89" s="532"/>
      <c r="W89" s="532"/>
      <c r="X89" s="532"/>
      <c r="Y89" s="532"/>
      <c r="Z89" s="532"/>
      <c r="AA89" s="532"/>
      <c r="AB89" s="532"/>
      <c r="AC89" s="532"/>
      <c r="AD89" s="532"/>
      <c r="AE89" s="532"/>
      <c r="AF89" s="532"/>
      <c r="AG89" s="532"/>
      <c r="AH89" s="574"/>
      <c r="AI89" s="532"/>
      <c r="AJ89" s="532"/>
      <c r="AK89" s="532"/>
      <c r="AL89" s="532"/>
      <c r="AM89" s="532"/>
      <c r="AN89" s="532"/>
      <c r="AO89" s="532"/>
      <c r="AP89" s="532"/>
      <c r="AQ89" s="532"/>
      <c r="AR89" s="532"/>
      <c r="AS89" s="576"/>
      <c r="AT89" s="532"/>
      <c r="AU89" s="532"/>
      <c r="AV89" s="532"/>
      <c r="AW89" s="566"/>
      <c r="AX89" s="532"/>
      <c r="AY89" s="532"/>
      <c r="AZ89" s="532"/>
      <c r="BA89" s="532"/>
      <c r="BB89" s="532"/>
      <c r="BC89" s="532"/>
      <c r="BD89" s="532"/>
    </row>
    <row r="90" spans="1:56" ht="13">
      <c r="I90" s="555"/>
      <c r="M90" s="555"/>
      <c r="Q90" s="555"/>
      <c r="R90" s="577"/>
      <c r="AH90" s="577"/>
      <c r="AW90" s="585"/>
    </row>
    <row r="91" spans="1:56" ht="13">
      <c r="I91" s="555"/>
      <c r="M91" s="555"/>
      <c r="Q91" s="555"/>
      <c r="R91" s="577"/>
      <c r="AH91" s="577"/>
      <c r="AW91" s="585"/>
    </row>
    <row r="92" spans="1:56" ht="13">
      <c r="I92" s="555"/>
      <c r="M92" s="555"/>
      <c r="Q92" s="555"/>
      <c r="R92" s="577"/>
      <c r="AH92" s="577"/>
      <c r="AW92" s="585"/>
    </row>
    <row r="93" spans="1:56" ht="13">
      <c r="I93" s="555"/>
      <c r="M93" s="555"/>
      <c r="Q93" s="555"/>
      <c r="R93" s="577"/>
      <c r="AH93" s="577"/>
      <c r="AW93" s="585"/>
    </row>
    <row r="94" spans="1:56" ht="13">
      <c r="I94" s="555"/>
      <c r="M94" s="555"/>
      <c r="Q94" s="555"/>
      <c r="R94" s="577"/>
      <c r="AH94" s="577"/>
      <c r="AW94" s="585"/>
    </row>
    <row r="95" spans="1:56" ht="13">
      <c r="I95" s="555"/>
      <c r="M95" s="555"/>
      <c r="Q95" s="555"/>
      <c r="R95" s="577"/>
      <c r="AH95" s="577"/>
      <c r="AW95" s="585"/>
    </row>
    <row r="96" spans="1:56" ht="13">
      <c r="I96" s="555"/>
      <c r="M96" s="555"/>
      <c r="Q96" s="555"/>
      <c r="R96" s="577"/>
      <c r="AH96" s="577"/>
      <c r="AW96" s="585"/>
    </row>
    <row r="97" spans="9:49" ht="13">
      <c r="I97" s="555"/>
      <c r="M97" s="555"/>
      <c r="Q97" s="555"/>
      <c r="R97" s="577"/>
      <c r="AH97" s="577"/>
      <c r="AW97" s="585"/>
    </row>
    <row r="98" spans="9:49" ht="13">
      <c r="I98" s="555"/>
      <c r="M98" s="555"/>
      <c r="Q98" s="555"/>
      <c r="R98" s="577"/>
      <c r="AH98" s="577"/>
      <c r="AW98" s="585"/>
    </row>
    <row r="99" spans="9:49" ht="13">
      <c r="I99" s="555"/>
      <c r="M99" s="555"/>
      <c r="Q99" s="555"/>
      <c r="R99" s="577"/>
      <c r="AH99" s="577"/>
      <c r="AW99" s="585"/>
    </row>
    <row r="100" spans="9:49" ht="13">
      <c r="I100" s="555"/>
      <c r="M100" s="555"/>
      <c r="Q100" s="555"/>
      <c r="R100" s="577"/>
      <c r="AH100" s="577"/>
      <c r="AW100" s="585"/>
    </row>
    <row r="101" spans="9:49" ht="13">
      <c r="I101" s="555"/>
      <c r="M101" s="555"/>
      <c r="Q101" s="555"/>
      <c r="R101" s="577"/>
      <c r="AH101" s="577"/>
      <c r="AW101" s="585"/>
    </row>
    <row r="102" spans="9:49" ht="13">
      <c r="I102" s="555"/>
      <c r="M102" s="555"/>
      <c r="Q102" s="555"/>
      <c r="R102" s="577"/>
      <c r="AH102" s="577"/>
      <c r="AW102" s="585"/>
    </row>
    <row r="103" spans="9:49" ht="13">
      <c r="I103" s="555"/>
      <c r="M103" s="555"/>
      <c r="Q103" s="555"/>
      <c r="R103" s="577"/>
      <c r="AH103" s="577"/>
      <c r="AW103" s="585"/>
    </row>
    <row r="104" spans="9:49" ht="13">
      <c r="I104" s="555"/>
      <c r="M104" s="555"/>
      <c r="Q104" s="555"/>
      <c r="R104" s="577"/>
      <c r="AH104" s="577"/>
      <c r="AW104" s="585"/>
    </row>
    <row r="105" spans="9:49" ht="13">
      <c r="I105" s="555"/>
      <c r="M105" s="555"/>
      <c r="Q105" s="555"/>
      <c r="R105" s="577"/>
      <c r="AH105" s="577"/>
      <c r="AW105" s="585"/>
    </row>
    <row r="106" spans="9:49" ht="13">
      <c r="I106" s="555"/>
      <c r="M106" s="555"/>
      <c r="Q106" s="555"/>
      <c r="R106" s="577"/>
      <c r="AH106" s="577"/>
      <c r="AW106" s="585"/>
    </row>
    <row r="107" spans="9:49" ht="13">
      <c r="I107" s="555"/>
      <c r="M107" s="555"/>
      <c r="Q107" s="555"/>
      <c r="R107" s="577"/>
      <c r="AH107" s="577"/>
      <c r="AW107" s="585"/>
    </row>
    <row r="108" spans="9:49" ht="13">
      <c r="I108" s="555"/>
      <c r="M108" s="555"/>
      <c r="Q108" s="555"/>
      <c r="R108" s="577"/>
      <c r="AH108" s="577"/>
      <c r="AW108" s="585"/>
    </row>
    <row r="109" spans="9:49" ht="13">
      <c r="I109" s="555"/>
      <c r="M109" s="555"/>
      <c r="Q109" s="555"/>
      <c r="R109" s="577"/>
      <c r="AH109" s="577"/>
      <c r="AW109" s="585"/>
    </row>
    <row r="110" spans="9:49" ht="13">
      <c r="I110" s="555"/>
      <c r="M110" s="555"/>
      <c r="Q110" s="555"/>
      <c r="R110" s="577"/>
      <c r="AH110" s="577"/>
      <c r="AW110" s="585"/>
    </row>
    <row r="111" spans="9:49" ht="13">
      <c r="I111" s="555"/>
      <c r="M111" s="555"/>
      <c r="Q111" s="555"/>
      <c r="R111" s="577"/>
      <c r="AH111" s="577"/>
      <c r="AW111" s="585"/>
    </row>
    <row r="112" spans="9:49" ht="13">
      <c r="I112" s="555"/>
      <c r="M112" s="555"/>
      <c r="Q112" s="555"/>
      <c r="R112" s="577"/>
      <c r="AH112" s="577"/>
      <c r="AW112" s="585"/>
    </row>
    <row r="113" spans="9:49" ht="13">
      <c r="I113" s="555"/>
      <c r="M113" s="555"/>
      <c r="Q113" s="555"/>
      <c r="R113" s="577"/>
      <c r="AH113" s="577"/>
      <c r="AW113" s="585"/>
    </row>
    <row r="114" spans="9:49" ht="13">
      <c r="I114" s="555"/>
      <c r="M114" s="555"/>
      <c r="Q114" s="555"/>
      <c r="R114" s="577"/>
      <c r="AH114" s="577"/>
      <c r="AW114" s="585"/>
    </row>
    <row r="115" spans="9:49" ht="13">
      <c r="I115" s="555"/>
      <c r="M115" s="555"/>
      <c r="Q115" s="555"/>
      <c r="R115" s="577"/>
      <c r="AH115" s="577"/>
      <c r="AW115" s="585"/>
    </row>
    <row r="116" spans="9:49" ht="13">
      <c r="I116" s="555"/>
      <c r="M116" s="555"/>
      <c r="Q116" s="555"/>
      <c r="R116" s="577"/>
      <c r="AH116" s="577"/>
      <c r="AW116" s="585"/>
    </row>
    <row r="117" spans="9:49" ht="13">
      <c r="I117" s="555"/>
      <c r="M117" s="555"/>
      <c r="Q117" s="555"/>
      <c r="R117" s="577"/>
      <c r="AH117" s="577"/>
      <c r="AW117" s="585"/>
    </row>
    <row r="118" spans="9:49" ht="13">
      <c r="I118" s="555"/>
      <c r="M118" s="555"/>
      <c r="Q118" s="555"/>
      <c r="R118" s="577"/>
      <c r="AH118" s="577"/>
      <c r="AW118" s="585"/>
    </row>
    <row r="119" spans="9:49" ht="13">
      <c r="I119" s="555"/>
      <c r="M119" s="555"/>
      <c r="Q119" s="555"/>
      <c r="R119" s="577"/>
      <c r="AH119" s="577"/>
      <c r="AW119" s="585"/>
    </row>
    <row r="120" spans="9:49" ht="13">
      <c r="I120" s="555"/>
      <c r="M120" s="555"/>
      <c r="Q120" s="555"/>
      <c r="R120" s="577"/>
      <c r="AH120" s="577"/>
      <c r="AW120" s="585"/>
    </row>
    <row r="121" spans="9:49" ht="13">
      <c r="I121" s="555"/>
      <c r="M121" s="555"/>
      <c r="Q121" s="555"/>
      <c r="R121" s="577"/>
      <c r="AH121" s="577"/>
      <c r="AW121" s="585"/>
    </row>
    <row r="122" spans="9:49" ht="13">
      <c r="I122" s="555"/>
      <c r="M122" s="555"/>
      <c r="Q122" s="555"/>
      <c r="R122" s="577"/>
      <c r="AH122" s="577"/>
      <c r="AW122" s="585"/>
    </row>
    <row r="123" spans="9:49" ht="13">
      <c r="I123" s="555"/>
      <c r="M123" s="555"/>
      <c r="Q123" s="555"/>
      <c r="R123" s="577"/>
      <c r="AH123" s="577"/>
      <c r="AW123" s="585"/>
    </row>
    <row r="124" spans="9:49" ht="13">
      <c r="I124" s="555"/>
      <c r="M124" s="555"/>
      <c r="Q124" s="555"/>
      <c r="R124" s="577"/>
      <c r="AH124" s="577"/>
      <c r="AW124" s="585"/>
    </row>
    <row r="125" spans="9:49" ht="13">
      <c r="I125" s="555"/>
      <c r="M125" s="555"/>
      <c r="Q125" s="555"/>
      <c r="R125" s="577"/>
      <c r="AH125" s="577"/>
      <c r="AW125" s="585"/>
    </row>
    <row r="126" spans="9:49" ht="13">
      <c r="I126" s="555"/>
      <c r="M126" s="555"/>
      <c r="Q126" s="555"/>
      <c r="R126" s="577"/>
      <c r="AH126" s="577"/>
      <c r="AW126" s="585"/>
    </row>
    <row r="127" spans="9:49" ht="13">
      <c r="I127" s="555"/>
      <c r="M127" s="555"/>
      <c r="Q127" s="555"/>
      <c r="R127" s="577"/>
      <c r="AH127" s="577"/>
      <c r="AW127" s="585"/>
    </row>
    <row r="128" spans="9:49" ht="13">
      <c r="I128" s="555"/>
      <c r="M128" s="555"/>
      <c r="Q128" s="555"/>
      <c r="R128" s="577"/>
      <c r="AH128" s="577"/>
      <c r="AW128" s="585"/>
    </row>
    <row r="129" spans="9:49" ht="13">
      <c r="I129" s="555"/>
      <c r="M129" s="555"/>
      <c r="Q129" s="555"/>
      <c r="R129" s="577"/>
      <c r="AH129" s="577"/>
      <c r="AW129" s="585"/>
    </row>
    <row r="130" spans="9:49" ht="13">
      <c r="I130" s="555"/>
      <c r="M130" s="555"/>
      <c r="Q130" s="555"/>
      <c r="R130" s="577"/>
      <c r="AH130" s="577"/>
      <c r="AW130" s="585"/>
    </row>
    <row r="131" spans="9:49" ht="13">
      <c r="I131" s="555"/>
      <c r="M131" s="555"/>
      <c r="Q131" s="555"/>
      <c r="R131" s="577"/>
      <c r="AH131" s="577"/>
      <c r="AW131" s="585"/>
    </row>
    <row r="132" spans="9:49" ht="13">
      <c r="I132" s="555"/>
      <c r="M132" s="555"/>
      <c r="Q132" s="555"/>
      <c r="R132" s="577"/>
      <c r="AH132" s="577"/>
      <c r="AW132" s="585"/>
    </row>
    <row r="133" spans="9:49" ht="13">
      <c r="I133" s="555"/>
      <c r="M133" s="555"/>
      <c r="Q133" s="555"/>
      <c r="R133" s="577"/>
      <c r="AH133" s="577"/>
      <c r="AW133" s="585"/>
    </row>
    <row r="134" spans="9:49" ht="13">
      <c r="I134" s="555"/>
      <c r="M134" s="555"/>
      <c r="Q134" s="555"/>
      <c r="R134" s="577"/>
      <c r="AH134" s="577"/>
      <c r="AW134" s="585"/>
    </row>
    <row r="135" spans="9:49" ht="13">
      <c r="I135" s="555"/>
      <c r="M135" s="555"/>
      <c r="Q135" s="555"/>
      <c r="R135" s="577"/>
      <c r="AH135" s="577"/>
      <c r="AW135" s="585"/>
    </row>
    <row r="136" spans="9:49" ht="13">
      <c r="I136" s="555"/>
      <c r="M136" s="555"/>
      <c r="Q136" s="555"/>
      <c r="R136" s="577"/>
      <c r="AH136" s="577"/>
      <c r="AW136" s="585"/>
    </row>
    <row r="137" spans="9:49" ht="13">
      <c r="I137" s="555"/>
      <c r="M137" s="555"/>
      <c r="Q137" s="555"/>
      <c r="R137" s="577"/>
      <c r="AH137" s="577"/>
      <c r="AW137" s="585"/>
    </row>
    <row r="138" spans="9:49" ht="13">
      <c r="I138" s="555"/>
      <c r="M138" s="555"/>
      <c r="Q138" s="555"/>
      <c r="R138" s="577"/>
      <c r="AH138" s="577"/>
      <c r="AW138" s="585"/>
    </row>
    <row r="139" spans="9:49" ht="13">
      <c r="I139" s="555"/>
      <c r="M139" s="555"/>
      <c r="Q139" s="555"/>
      <c r="R139" s="577"/>
      <c r="AH139" s="577"/>
      <c r="AW139" s="585"/>
    </row>
    <row r="140" spans="9:49" ht="13">
      <c r="I140" s="555"/>
      <c r="M140" s="555"/>
      <c r="Q140" s="555"/>
      <c r="R140" s="577"/>
      <c r="AH140" s="577"/>
      <c r="AW140" s="585"/>
    </row>
    <row r="141" spans="9:49" ht="13">
      <c r="I141" s="555"/>
      <c r="M141" s="555"/>
      <c r="Q141" s="555"/>
      <c r="R141" s="577"/>
      <c r="AH141" s="577"/>
      <c r="AW141" s="585"/>
    </row>
    <row r="142" spans="9:49" ht="13">
      <c r="I142" s="555"/>
      <c r="M142" s="555"/>
      <c r="Q142" s="555"/>
      <c r="R142" s="577"/>
      <c r="AH142" s="577"/>
      <c r="AW142" s="585"/>
    </row>
    <row r="143" spans="9:49" ht="13">
      <c r="I143" s="555"/>
      <c r="M143" s="555"/>
      <c r="Q143" s="555"/>
      <c r="R143" s="577"/>
      <c r="AH143" s="577"/>
      <c r="AW143" s="585"/>
    </row>
    <row r="144" spans="9:49" ht="13">
      <c r="I144" s="555"/>
      <c r="M144" s="555"/>
      <c r="Q144" s="555"/>
      <c r="R144" s="577"/>
      <c r="AH144" s="577"/>
      <c r="AW144" s="585"/>
    </row>
    <row r="145" spans="9:49" ht="13">
      <c r="I145" s="555"/>
      <c r="M145" s="555"/>
      <c r="Q145" s="555"/>
      <c r="R145" s="577"/>
      <c r="AH145" s="577"/>
      <c r="AW145" s="585"/>
    </row>
    <row r="146" spans="9:49" ht="13">
      <c r="I146" s="555"/>
      <c r="M146" s="555"/>
      <c r="Q146" s="555"/>
      <c r="R146" s="577"/>
      <c r="AH146" s="577"/>
      <c r="AW146" s="585"/>
    </row>
    <row r="147" spans="9:49" ht="13">
      <c r="I147" s="555"/>
      <c r="M147" s="555"/>
      <c r="Q147" s="555"/>
      <c r="R147" s="577"/>
      <c r="AH147" s="577"/>
      <c r="AW147" s="585"/>
    </row>
    <row r="148" spans="9:49" ht="13">
      <c r="I148" s="555"/>
      <c r="M148" s="555"/>
      <c r="Q148" s="555"/>
      <c r="R148" s="577"/>
      <c r="AH148" s="577"/>
      <c r="AW148" s="585"/>
    </row>
    <row r="149" spans="9:49" ht="13">
      <c r="I149" s="555"/>
      <c r="M149" s="555"/>
      <c r="Q149" s="555"/>
      <c r="R149" s="577"/>
      <c r="AH149" s="577"/>
      <c r="AW149" s="585"/>
    </row>
    <row r="150" spans="9:49" ht="13">
      <c r="I150" s="555"/>
      <c r="M150" s="555"/>
      <c r="Q150" s="555"/>
      <c r="R150" s="577"/>
      <c r="AH150" s="577"/>
      <c r="AW150" s="585"/>
    </row>
    <row r="151" spans="9:49" ht="13">
      <c r="I151" s="555"/>
      <c r="M151" s="555"/>
      <c r="Q151" s="555"/>
      <c r="R151" s="577"/>
      <c r="AH151" s="577"/>
      <c r="AW151" s="585"/>
    </row>
    <row r="152" spans="9:49" ht="13">
      <c r="I152" s="555"/>
      <c r="M152" s="555"/>
      <c r="Q152" s="555"/>
      <c r="R152" s="577"/>
      <c r="AH152" s="577"/>
      <c r="AW152" s="585"/>
    </row>
    <row r="153" spans="9:49" ht="13">
      <c r="I153" s="555"/>
      <c r="M153" s="555"/>
      <c r="Q153" s="555"/>
      <c r="R153" s="577"/>
      <c r="AH153" s="577"/>
      <c r="AW153" s="585"/>
    </row>
    <row r="154" spans="9:49" ht="13">
      <c r="I154" s="555"/>
      <c r="M154" s="555"/>
      <c r="Q154" s="555"/>
      <c r="R154" s="577"/>
      <c r="AH154" s="577"/>
      <c r="AW154" s="585"/>
    </row>
    <row r="155" spans="9:49" ht="13">
      <c r="I155" s="555"/>
      <c r="M155" s="555"/>
      <c r="Q155" s="555"/>
      <c r="R155" s="577"/>
      <c r="AH155" s="577"/>
      <c r="AW155" s="585"/>
    </row>
    <row r="156" spans="9:49" ht="13">
      <c r="I156" s="555"/>
      <c r="M156" s="555"/>
      <c r="Q156" s="555"/>
      <c r="R156" s="577"/>
      <c r="AH156" s="577"/>
      <c r="AW156" s="585"/>
    </row>
    <row r="157" spans="9:49" ht="13">
      <c r="I157" s="555"/>
      <c r="M157" s="555"/>
      <c r="Q157" s="555"/>
      <c r="R157" s="577"/>
      <c r="AH157" s="577"/>
      <c r="AW157" s="585"/>
    </row>
    <row r="158" spans="9:49" ht="13">
      <c r="I158" s="555"/>
      <c r="M158" s="555"/>
      <c r="Q158" s="555"/>
      <c r="R158" s="577"/>
      <c r="AH158" s="577"/>
      <c r="AW158" s="585"/>
    </row>
    <row r="159" spans="9:49" ht="13">
      <c r="I159" s="555"/>
      <c r="M159" s="555"/>
      <c r="Q159" s="555"/>
      <c r="R159" s="577"/>
      <c r="AH159" s="577"/>
      <c r="AW159" s="585"/>
    </row>
    <row r="160" spans="9:49" ht="13">
      <c r="I160" s="555"/>
      <c r="M160" s="555"/>
      <c r="Q160" s="555"/>
      <c r="R160" s="577"/>
      <c r="AH160" s="577"/>
      <c r="AW160" s="585"/>
    </row>
    <row r="161" spans="9:49" ht="13">
      <c r="I161" s="555"/>
      <c r="M161" s="555"/>
      <c r="Q161" s="555"/>
      <c r="R161" s="577"/>
      <c r="AH161" s="577"/>
      <c r="AW161" s="585"/>
    </row>
    <row r="162" spans="9:49" ht="13">
      <c r="I162" s="555"/>
      <c r="M162" s="555"/>
      <c r="Q162" s="555"/>
      <c r="R162" s="577"/>
      <c r="AH162" s="577"/>
      <c r="AW162" s="585"/>
    </row>
    <row r="163" spans="9:49" ht="13">
      <c r="I163" s="555"/>
      <c r="M163" s="555"/>
      <c r="Q163" s="555"/>
      <c r="R163" s="577"/>
      <c r="AH163" s="577"/>
      <c r="AW163" s="585"/>
    </row>
    <row r="164" spans="9:49" ht="13">
      <c r="I164" s="555"/>
      <c r="M164" s="555"/>
      <c r="Q164" s="555"/>
      <c r="R164" s="577"/>
      <c r="AH164" s="577"/>
      <c r="AW164" s="585"/>
    </row>
    <row r="165" spans="9:49" ht="13">
      <c r="I165" s="555"/>
      <c r="M165" s="555"/>
      <c r="Q165" s="555"/>
      <c r="R165" s="577"/>
      <c r="AH165" s="577"/>
      <c r="AW165" s="585"/>
    </row>
    <row r="166" spans="9:49" ht="13">
      <c r="I166" s="555"/>
      <c r="M166" s="555"/>
      <c r="Q166" s="555"/>
      <c r="R166" s="577"/>
      <c r="AH166" s="577"/>
      <c r="AW166" s="585"/>
    </row>
    <row r="167" spans="9:49" ht="13">
      <c r="I167" s="555"/>
      <c r="M167" s="555"/>
      <c r="Q167" s="555"/>
      <c r="R167" s="577"/>
      <c r="AH167" s="577"/>
      <c r="AW167" s="585"/>
    </row>
    <row r="168" spans="9:49" ht="13">
      <c r="I168" s="555"/>
      <c r="M168" s="555"/>
      <c r="Q168" s="555"/>
      <c r="R168" s="577"/>
      <c r="AH168" s="577"/>
      <c r="AW168" s="585"/>
    </row>
    <row r="169" spans="9:49" ht="13">
      <c r="I169" s="555"/>
      <c r="M169" s="555"/>
      <c r="Q169" s="555"/>
      <c r="R169" s="577"/>
      <c r="AH169" s="577"/>
      <c r="AW169" s="585"/>
    </row>
    <row r="170" spans="9:49" ht="13">
      <c r="I170" s="555"/>
      <c r="M170" s="555"/>
      <c r="Q170" s="555"/>
      <c r="R170" s="577"/>
      <c r="AH170" s="577"/>
      <c r="AW170" s="585"/>
    </row>
    <row r="171" spans="9:49" ht="13">
      <c r="I171" s="555"/>
      <c r="M171" s="555"/>
      <c r="Q171" s="555"/>
      <c r="R171" s="577"/>
      <c r="AH171" s="577"/>
      <c r="AW171" s="585"/>
    </row>
    <row r="172" spans="9:49" ht="13">
      <c r="I172" s="555"/>
      <c r="M172" s="555"/>
      <c r="Q172" s="555"/>
      <c r="R172" s="577"/>
      <c r="AH172" s="577"/>
      <c r="AW172" s="585"/>
    </row>
    <row r="173" spans="9:49" ht="13">
      <c r="I173" s="555"/>
      <c r="M173" s="555"/>
      <c r="Q173" s="555"/>
      <c r="R173" s="577"/>
      <c r="AH173" s="577"/>
      <c r="AW173" s="585"/>
    </row>
    <row r="174" spans="9:49" ht="13">
      <c r="I174" s="555"/>
      <c r="M174" s="555"/>
      <c r="Q174" s="555"/>
      <c r="R174" s="577"/>
      <c r="AH174" s="577"/>
      <c r="AW174" s="585"/>
    </row>
    <row r="175" spans="9:49" ht="13">
      <c r="I175" s="555"/>
      <c r="M175" s="555"/>
      <c r="Q175" s="555"/>
      <c r="R175" s="577"/>
      <c r="AH175" s="577"/>
      <c r="AW175" s="585"/>
    </row>
    <row r="176" spans="9:49" ht="13">
      <c r="I176" s="555"/>
      <c r="M176" s="555"/>
      <c r="Q176" s="555"/>
      <c r="R176" s="577"/>
      <c r="AH176" s="577"/>
      <c r="AW176" s="585"/>
    </row>
    <row r="177" spans="9:49" ht="13">
      <c r="I177" s="555"/>
      <c r="M177" s="555"/>
      <c r="Q177" s="555"/>
      <c r="R177" s="577"/>
      <c r="AH177" s="577"/>
      <c r="AW177" s="585"/>
    </row>
    <row r="178" spans="9:49" ht="13">
      <c r="I178" s="555"/>
      <c r="M178" s="555"/>
      <c r="Q178" s="555"/>
      <c r="R178" s="577"/>
      <c r="AH178" s="577"/>
      <c r="AW178" s="585"/>
    </row>
    <row r="179" spans="9:49" ht="13">
      <c r="I179" s="555"/>
      <c r="M179" s="555"/>
      <c r="Q179" s="555"/>
      <c r="R179" s="577"/>
      <c r="AH179" s="577"/>
      <c r="AW179" s="585"/>
    </row>
    <row r="180" spans="9:49" ht="13">
      <c r="I180" s="555"/>
      <c r="M180" s="555"/>
      <c r="Q180" s="555"/>
      <c r="R180" s="577"/>
      <c r="AH180" s="577"/>
      <c r="AW180" s="585"/>
    </row>
    <row r="181" spans="9:49" ht="13">
      <c r="I181" s="555"/>
      <c r="M181" s="555"/>
      <c r="Q181" s="555"/>
      <c r="R181" s="577"/>
      <c r="AH181" s="577"/>
      <c r="AW181" s="585"/>
    </row>
    <row r="182" spans="9:49" ht="13">
      <c r="I182" s="555"/>
      <c r="M182" s="555"/>
      <c r="Q182" s="555"/>
      <c r="R182" s="577"/>
      <c r="AH182" s="577"/>
      <c r="AW182" s="585"/>
    </row>
    <row r="183" spans="9:49" ht="13">
      <c r="I183" s="555"/>
      <c r="M183" s="555"/>
      <c r="Q183" s="555"/>
      <c r="R183" s="577"/>
      <c r="AH183" s="577"/>
      <c r="AW183" s="585"/>
    </row>
    <row r="184" spans="9:49" ht="13">
      <c r="I184" s="555"/>
      <c r="M184" s="555"/>
      <c r="Q184" s="555"/>
      <c r="R184" s="577"/>
      <c r="AH184" s="577"/>
      <c r="AW184" s="585"/>
    </row>
    <row r="185" spans="9:49" ht="13">
      <c r="I185" s="555"/>
      <c r="M185" s="555"/>
      <c r="Q185" s="555"/>
      <c r="R185" s="577"/>
      <c r="AH185" s="577"/>
      <c r="AW185" s="585"/>
    </row>
    <row r="186" spans="9:49" ht="13">
      <c r="I186" s="555"/>
      <c r="M186" s="555"/>
      <c r="Q186" s="555"/>
      <c r="R186" s="577"/>
      <c r="AH186" s="577"/>
      <c r="AW186" s="585"/>
    </row>
    <row r="187" spans="9:49" ht="13">
      <c r="I187" s="555"/>
      <c r="M187" s="555"/>
      <c r="Q187" s="555"/>
      <c r="R187" s="577"/>
      <c r="AH187" s="577"/>
      <c r="AW187" s="585"/>
    </row>
    <row r="188" spans="9:49" ht="13">
      <c r="I188" s="555"/>
      <c r="M188" s="555"/>
      <c r="Q188" s="555"/>
      <c r="R188" s="577"/>
      <c r="AH188" s="577"/>
      <c r="AW188" s="585"/>
    </row>
    <row r="189" spans="9:49" ht="13">
      <c r="I189" s="555"/>
      <c r="M189" s="555"/>
      <c r="Q189" s="555"/>
      <c r="R189" s="577"/>
      <c r="AH189" s="577"/>
      <c r="AW189" s="585"/>
    </row>
    <row r="190" spans="9:49" ht="13">
      <c r="I190" s="555"/>
      <c r="M190" s="555"/>
      <c r="Q190" s="555"/>
      <c r="R190" s="577"/>
      <c r="AH190" s="577"/>
      <c r="AW190" s="585"/>
    </row>
    <row r="191" spans="9:49" ht="13">
      <c r="I191" s="555"/>
      <c r="M191" s="555"/>
      <c r="Q191" s="555"/>
      <c r="R191" s="577"/>
      <c r="AH191" s="577"/>
      <c r="AW191" s="585"/>
    </row>
    <row r="192" spans="9:49" ht="13">
      <c r="I192" s="555"/>
      <c r="M192" s="555"/>
      <c r="Q192" s="555"/>
      <c r="R192" s="577"/>
      <c r="AH192" s="577"/>
      <c r="AW192" s="585"/>
    </row>
    <row r="193" spans="9:49" ht="13">
      <c r="I193" s="555"/>
      <c r="M193" s="555"/>
      <c r="Q193" s="555"/>
      <c r="R193" s="577"/>
      <c r="AH193" s="577"/>
      <c r="AW193" s="585"/>
    </row>
    <row r="194" spans="9:49" ht="13">
      <c r="I194" s="555"/>
      <c r="M194" s="555"/>
      <c r="Q194" s="555"/>
      <c r="R194" s="577"/>
      <c r="AH194" s="577"/>
      <c r="AW194" s="585"/>
    </row>
    <row r="195" spans="9:49" ht="13">
      <c r="I195" s="555"/>
      <c r="M195" s="555"/>
      <c r="Q195" s="555"/>
      <c r="R195" s="577"/>
      <c r="AH195" s="577"/>
      <c r="AW195" s="585"/>
    </row>
    <row r="196" spans="9:49" ht="13">
      <c r="I196" s="555"/>
      <c r="M196" s="555"/>
      <c r="Q196" s="555"/>
      <c r="R196" s="577"/>
      <c r="AH196" s="577"/>
      <c r="AW196" s="585"/>
    </row>
    <row r="197" spans="9:49" ht="13">
      <c r="I197" s="555"/>
      <c r="M197" s="555"/>
      <c r="Q197" s="555"/>
      <c r="R197" s="577"/>
      <c r="AH197" s="577"/>
      <c r="AW197" s="585"/>
    </row>
    <row r="198" spans="9:49" ht="13">
      <c r="I198" s="555"/>
      <c r="M198" s="555"/>
      <c r="Q198" s="555"/>
      <c r="R198" s="577"/>
      <c r="AH198" s="577"/>
      <c r="AW198" s="585"/>
    </row>
    <row r="199" spans="9:49" ht="13">
      <c r="I199" s="555"/>
      <c r="M199" s="555"/>
      <c r="Q199" s="555"/>
      <c r="R199" s="577"/>
      <c r="AH199" s="577"/>
      <c r="AW199" s="585"/>
    </row>
    <row r="200" spans="9:49" ht="13">
      <c r="I200" s="555"/>
      <c r="M200" s="555"/>
      <c r="Q200" s="555"/>
      <c r="R200" s="577"/>
      <c r="AH200" s="577"/>
      <c r="AW200" s="585"/>
    </row>
    <row r="201" spans="9:49" ht="13">
      <c r="I201" s="555"/>
      <c r="M201" s="555"/>
      <c r="Q201" s="555"/>
      <c r="R201" s="577"/>
      <c r="AH201" s="577"/>
      <c r="AW201" s="585"/>
    </row>
    <row r="202" spans="9:49" ht="13">
      <c r="I202" s="555"/>
      <c r="M202" s="555"/>
      <c r="Q202" s="555"/>
      <c r="R202" s="577"/>
      <c r="AH202" s="577"/>
      <c r="AW202" s="585"/>
    </row>
    <row r="203" spans="9:49" ht="13">
      <c r="I203" s="555"/>
      <c r="M203" s="555"/>
      <c r="Q203" s="555"/>
      <c r="R203" s="577"/>
      <c r="AH203" s="577"/>
      <c r="AW203" s="585"/>
    </row>
    <row r="204" spans="9:49" ht="13">
      <c r="I204" s="555"/>
      <c r="M204" s="555"/>
      <c r="Q204" s="555"/>
      <c r="R204" s="577"/>
      <c r="AH204" s="577"/>
      <c r="AW204" s="585"/>
    </row>
    <row r="205" spans="9:49" ht="13">
      <c r="I205" s="555"/>
      <c r="M205" s="555"/>
      <c r="Q205" s="555"/>
      <c r="R205" s="577"/>
      <c r="AH205" s="577"/>
      <c r="AW205" s="585"/>
    </row>
    <row r="206" spans="9:49" ht="13">
      <c r="I206" s="555"/>
      <c r="M206" s="555"/>
      <c r="Q206" s="555"/>
      <c r="R206" s="577"/>
      <c r="AH206" s="577"/>
      <c r="AW206" s="585"/>
    </row>
    <row r="207" spans="9:49" ht="13">
      <c r="I207" s="555"/>
      <c r="M207" s="555"/>
      <c r="Q207" s="555"/>
      <c r="R207" s="577"/>
      <c r="AH207" s="577"/>
      <c r="AW207" s="585"/>
    </row>
    <row r="208" spans="9:49" ht="13">
      <c r="I208" s="555"/>
      <c r="M208" s="555"/>
      <c r="Q208" s="555"/>
      <c r="R208" s="577"/>
      <c r="AH208" s="577"/>
      <c r="AW208" s="585"/>
    </row>
    <row r="209" spans="9:49" ht="13">
      <c r="I209" s="555"/>
      <c r="M209" s="555"/>
      <c r="Q209" s="555"/>
      <c r="R209" s="577"/>
      <c r="AH209" s="577"/>
      <c r="AW209" s="585"/>
    </row>
    <row r="210" spans="9:49" ht="13">
      <c r="I210" s="555"/>
      <c r="M210" s="555"/>
      <c r="Q210" s="555"/>
      <c r="R210" s="577"/>
      <c r="AH210" s="577"/>
      <c r="AW210" s="585"/>
    </row>
    <row r="211" spans="9:49" ht="13">
      <c r="I211" s="555"/>
      <c r="M211" s="555"/>
      <c r="Q211" s="555"/>
      <c r="R211" s="577"/>
      <c r="AH211" s="577"/>
      <c r="AW211" s="585"/>
    </row>
    <row r="212" spans="9:49" ht="13">
      <c r="I212" s="555"/>
      <c r="M212" s="555"/>
      <c r="Q212" s="555"/>
      <c r="R212" s="577"/>
      <c r="AH212" s="577"/>
      <c r="AW212" s="585"/>
    </row>
    <row r="213" spans="9:49" ht="13">
      <c r="I213" s="555"/>
      <c r="M213" s="555"/>
      <c r="Q213" s="555"/>
      <c r="R213" s="577"/>
      <c r="AH213" s="577"/>
      <c r="AW213" s="585"/>
    </row>
    <row r="214" spans="9:49" ht="13">
      <c r="I214" s="555"/>
      <c r="M214" s="555"/>
      <c r="Q214" s="555"/>
      <c r="R214" s="577"/>
      <c r="AH214" s="577"/>
      <c r="AW214" s="585"/>
    </row>
    <row r="215" spans="9:49" ht="13">
      <c r="I215" s="555"/>
      <c r="M215" s="555"/>
      <c r="Q215" s="555"/>
      <c r="R215" s="577"/>
      <c r="AH215" s="577"/>
      <c r="AW215" s="585"/>
    </row>
    <row r="216" spans="9:49" ht="13">
      <c r="I216" s="555"/>
      <c r="M216" s="555"/>
      <c r="Q216" s="555"/>
      <c r="R216" s="577"/>
      <c r="AH216" s="577"/>
      <c r="AW216" s="585"/>
    </row>
    <row r="217" spans="9:49" ht="13">
      <c r="I217" s="555"/>
      <c r="M217" s="555"/>
      <c r="Q217" s="555"/>
      <c r="R217" s="577"/>
      <c r="AH217" s="577"/>
      <c r="AW217" s="585"/>
    </row>
    <row r="218" spans="9:49" ht="13">
      <c r="I218" s="555"/>
      <c r="M218" s="555"/>
      <c r="Q218" s="555"/>
      <c r="R218" s="577"/>
      <c r="AH218" s="577"/>
      <c r="AW218" s="585"/>
    </row>
    <row r="219" spans="9:49" ht="13">
      <c r="I219" s="555"/>
      <c r="M219" s="555"/>
      <c r="Q219" s="555"/>
      <c r="R219" s="577"/>
      <c r="AH219" s="577"/>
      <c r="AW219" s="585"/>
    </row>
    <row r="220" spans="9:49" ht="13">
      <c r="I220" s="555"/>
      <c r="M220" s="555"/>
      <c r="Q220" s="555"/>
      <c r="R220" s="577"/>
      <c r="AH220" s="577"/>
      <c r="AW220" s="585"/>
    </row>
    <row r="221" spans="9:49" ht="13">
      <c r="I221" s="555"/>
      <c r="M221" s="555"/>
      <c r="Q221" s="555"/>
      <c r="R221" s="577"/>
      <c r="AH221" s="577"/>
      <c r="AW221" s="585"/>
    </row>
    <row r="222" spans="9:49" ht="13">
      <c r="I222" s="555"/>
      <c r="M222" s="555"/>
      <c r="Q222" s="555"/>
      <c r="R222" s="577"/>
      <c r="AH222" s="577"/>
      <c r="AW222" s="585"/>
    </row>
    <row r="223" spans="9:49" ht="13">
      <c r="I223" s="555"/>
      <c r="M223" s="555"/>
      <c r="Q223" s="555"/>
      <c r="R223" s="577"/>
      <c r="AH223" s="577"/>
      <c r="AW223" s="585"/>
    </row>
    <row r="224" spans="9:49" ht="13">
      <c r="I224" s="555"/>
      <c r="M224" s="555"/>
      <c r="Q224" s="555"/>
      <c r="R224" s="577"/>
      <c r="AH224" s="577"/>
      <c r="AW224" s="585"/>
    </row>
    <row r="225" spans="9:49" ht="13">
      <c r="I225" s="555"/>
      <c r="M225" s="555"/>
      <c r="Q225" s="555"/>
      <c r="R225" s="577"/>
      <c r="AH225" s="577"/>
      <c r="AW225" s="585"/>
    </row>
    <row r="226" spans="9:49" ht="13">
      <c r="I226" s="555"/>
      <c r="M226" s="555"/>
      <c r="Q226" s="555"/>
      <c r="R226" s="577"/>
      <c r="AH226" s="577"/>
      <c r="AW226" s="585"/>
    </row>
    <row r="227" spans="9:49" ht="13">
      <c r="I227" s="555"/>
      <c r="M227" s="555"/>
      <c r="Q227" s="555"/>
      <c r="R227" s="577"/>
      <c r="AH227" s="577"/>
      <c r="AW227" s="585"/>
    </row>
    <row r="228" spans="9:49" ht="13">
      <c r="I228" s="555"/>
      <c r="M228" s="555"/>
      <c r="Q228" s="555"/>
      <c r="R228" s="577"/>
      <c r="AH228" s="577"/>
      <c r="AW228" s="585"/>
    </row>
    <row r="229" spans="9:49" ht="13">
      <c r="I229" s="555"/>
      <c r="M229" s="555"/>
      <c r="Q229" s="555"/>
      <c r="R229" s="577"/>
      <c r="AH229" s="577"/>
      <c r="AW229" s="585"/>
    </row>
    <row r="230" spans="9:49" ht="13">
      <c r="I230" s="555"/>
      <c r="M230" s="555"/>
      <c r="Q230" s="555"/>
      <c r="R230" s="577"/>
      <c r="AH230" s="577"/>
      <c r="AW230" s="585"/>
    </row>
    <row r="231" spans="9:49" ht="13">
      <c r="I231" s="555"/>
      <c r="M231" s="555"/>
      <c r="Q231" s="555"/>
      <c r="R231" s="577"/>
      <c r="AH231" s="577"/>
      <c r="AW231" s="585"/>
    </row>
    <row r="232" spans="9:49" ht="13">
      <c r="I232" s="555"/>
      <c r="M232" s="555"/>
      <c r="Q232" s="555"/>
      <c r="R232" s="577"/>
      <c r="AH232" s="577"/>
      <c r="AW232" s="585"/>
    </row>
    <row r="233" spans="9:49" ht="13">
      <c r="I233" s="555"/>
      <c r="M233" s="555"/>
      <c r="Q233" s="555"/>
      <c r="R233" s="577"/>
      <c r="AH233" s="577"/>
      <c r="AW233" s="585"/>
    </row>
    <row r="234" spans="9:49" ht="13">
      <c r="I234" s="555"/>
      <c r="M234" s="555"/>
      <c r="Q234" s="555"/>
      <c r="R234" s="577"/>
      <c r="AH234" s="577"/>
      <c r="AW234" s="585"/>
    </row>
    <row r="235" spans="9:49" ht="13">
      <c r="I235" s="555"/>
      <c r="M235" s="555"/>
      <c r="Q235" s="555"/>
      <c r="R235" s="577"/>
      <c r="AH235" s="577"/>
      <c r="AW235" s="585"/>
    </row>
    <row r="236" spans="9:49" ht="13">
      <c r="I236" s="555"/>
      <c r="M236" s="555"/>
      <c r="Q236" s="555"/>
      <c r="R236" s="577"/>
      <c r="AH236" s="577"/>
      <c r="AW236" s="585"/>
    </row>
    <row r="237" spans="9:49" ht="13">
      <c r="I237" s="555"/>
      <c r="M237" s="555"/>
      <c r="Q237" s="555"/>
      <c r="R237" s="577"/>
      <c r="AH237" s="577"/>
      <c r="AW237" s="585"/>
    </row>
    <row r="238" spans="9:49" ht="13">
      <c r="I238" s="555"/>
      <c r="M238" s="555"/>
      <c r="Q238" s="555"/>
      <c r="R238" s="577"/>
      <c r="AH238" s="577"/>
      <c r="AW238" s="585"/>
    </row>
    <row r="239" spans="9:49" ht="13">
      <c r="I239" s="555"/>
      <c r="M239" s="555"/>
      <c r="Q239" s="555"/>
      <c r="R239" s="577"/>
      <c r="AH239" s="577"/>
      <c r="AW239" s="585"/>
    </row>
    <row r="240" spans="9:49" ht="13">
      <c r="I240" s="555"/>
      <c r="M240" s="555"/>
      <c r="Q240" s="555"/>
      <c r="R240" s="577"/>
      <c r="AH240" s="577"/>
      <c r="AW240" s="585"/>
    </row>
    <row r="241" spans="9:49" ht="13">
      <c r="I241" s="555"/>
      <c r="M241" s="555"/>
      <c r="Q241" s="555"/>
      <c r="R241" s="577"/>
      <c r="AH241" s="577"/>
      <c r="AW241" s="585"/>
    </row>
    <row r="242" spans="9:49" ht="13">
      <c r="I242" s="555"/>
      <c r="M242" s="555"/>
      <c r="Q242" s="555"/>
      <c r="R242" s="577"/>
      <c r="AH242" s="577"/>
      <c r="AW242" s="585"/>
    </row>
    <row r="243" spans="9:49" ht="13">
      <c r="I243" s="555"/>
      <c r="M243" s="555"/>
      <c r="Q243" s="555"/>
      <c r="R243" s="577"/>
      <c r="AH243" s="577"/>
      <c r="AW243" s="585"/>
    </row>
    <row r="244" spans="9:49" ht="13">
      <c r="I244" s="555"/>
      <c r="M244" s="555"/>
      <c r="Q244" s="555"/>
      <c r="R244" s="577"/>
      <c r="AH244" s="577"/>
      <c r="AW244" s="585"/>
    </row>
    <row r="245" spans="9:49" ht="13">
      <c r="I245" s="555"/>
      <c r="M245" s="555"/>
      <c r="Q245" s="555"/>
      <c r="R245" s="577"/>
      <c r="AH245" s="577"/>
      <c r="AW245" s="585"/>
    </row>
    <row r="246" spans="9:49" ht="13">
      <c r="I246" s="555"/>
      <c r="M246" s="555"/>
      <c r="Q246" s="555"/>
      <c r="R246" s="577"/>
      <c r="AH246" s="577"/>
      <c r="AW246" s="585"/>
    </row>
    <row r="247" spans="9:49" ht="13">
      <c r="I247" s="555"/>
      <c r="M247" s="555"/>
      <c r="Q247" s="555"/>
      <c r="R247" s="577"/>
      <c r="AH247" s="577"/>
      <c r="AW247" s="585"/>
    </row>
    <row r="248" spans="9:49" ht="13">
      <c r="I248" s="555"/>
      <c r="M248" s="555"/>
      <c r="Q248" s="555"/>
      <c r="R248" s="577"/>
      <c r="AH248" s="577"/>
      <c r="AW248" s="585"/>
    </row>
    <row r="249" spans="9:49" ht="13">
      <c r="I249" s="555"/>
      <c r="M249" s="555"/>
      <c r="Q249" s="555"/>
      <c r="R249" s="577"/>
      <c r="AH249" s="577"/>
      <c r="AW249" s="585"/>
    </row>
    <row r="250" spans="9:49" ht="13">
      <c r="I250" s="555"/>
      <c r="M250" s="555"/>
      <c r="Q250" s="555"/>
      <c r="R250" s="577"/>
      <c r="AH250" s="577"/>
      <c r="AW250" s="585"/>
    </row>
    <row r="251" spans="9:49" ht="13">
      <c r="I251" s="555"/>
      <c r="M251" s="555"/>
      <c r="Q251" s="555"/>
      <c r="R251" s="577"/>
      <c r="AH251" s="577"/>
      <c r="AW251" s="585"/>
    </row>
    <row r="252" spans="9:49" ht="13">
      <c r="I252" s="555"/>
      <c r="M252" s="555"/>
      <c r="Q252" s="555"/>
      <c r="R252" s="577"/>
      <c r="AH252" s="577"/>
      <c r="AW252" s="585"/>
    </row>
    <row r="253" spans="9:49" ht="13">
      <c r="I253" s="555"/>
      <c r="M253" s="555"/>
      <c r="Q253" s="555"/>
      <c r="R253" s="577"/>
      <c r="AH253" s="577"/>
      <c r="AW253" s="585"/>
    </row>
    <row r="254" spans="9:49" ht="13">
      <c r="I254" s="555"/>
      <c r="M254" s="555"/>
      <c r="Q254" s="555"/>
      <c r="R254" s="577"/>
      <c r="AH254" s="577"/>
      <c r="AW254" s="585"/>
    </row>
    <row r="255" spans="9:49" ht="13">
      <c r="I255" s="555"/>
      <c r="M255" s="555"/>
      <c r="Q255" s="555"/>
      <c r="R255" s="577"/>
      <c r="AH255" s="577"/>
      <c r="AW255" s="585"/>
    </row>
    <row r="256" spans="9:49" ht="13">
      <c r="I256" s="555"/>
      <c r="M256" s="555"/>
      <c r="Q256" s="555"/>
      <c r="R256" s="577"/>
      <c r="AH256" s="577"/>
      <c r="AW256" s="585"/>
    </row>
    <row r="257" spans="9:49" ht="13">
      <c r="I257" s="555"/>
      <c r="M257" s="555"/>
      <c r="Q257" s="555"/>
      <c r="R257" s="577"/>
      <c r="AH257" s="577"/>
      <c r="AW257" s="585"/>
    </row>
    <row r="258" spans="9:49" ht="13">
      <c r="I258" s="555"/>
      <c r="M258" s="555"/>
      <c r="Q258" s="555"/>
      <c r="R258" s="577"/>
      <c r="AH258" s="577"/>
      <c r="AW258" s="585"/>
    </row>
    <row r="259" spans="9:49" ht="13">
      <c r="I259" s="555"/>
      <c r="M259" s="555"/>
      <c r="Q259" s="555"/>
      <c r="R259" s="577"/>
      <c r="AH259" s="577"/>
      <c r="AW259" s="585"/>
    </row>
    <row r="260" spans="9:49" ht="13">
      <c r="I260" s="555"/>
      <c r="M260" s="555"/>
      <c r="Q260" s="555"/>
      <c r="R260" s="577"/>
      <c r="AH260" s="577"/>
      <c r="AW260" s="585"/>
    </row>
    <row r="261" spans="9:49" ht="13">
      <c r="I261" s="555"/>
      <c r="M261" s="555"/>
      <c r="Q261" s="555"/>
      <c r="R261" s="577"/>
      <c r="AH261" s="577"/>
      <c r="AW261" s="585"/>
    </row>
    <row r="262" spans="9:49" ht="13">
      <c r="I262" s="555"/>
      <c r="M262" s="555"/>
      <c r="Q262" s="555"/>
      <c r="R262" s="577"/>
      <c r="AH262" s="577"/>
      <c r="AW262" s="585"/>
    </row>
    <row r="263" spans="9:49" ht="13">
      <c r="I263" s="555"/>
      <c r="M263" s="555"/>
      <c r="Q263" s="555"/>
      <c r="R263" s="577"/>
      <c r="AH263" s="577"/>
      <c r="AW263" s="585"/>
    </row>
    <row r="264" spans="9:49" ht="13">
      <c r="I264" s="555"/>
      <c r="M264" s="555"/>
      <c r="Q264" s="555"/>
      <c r="R264" s="577"/>
      <c r="AH264" s="577"/>
      <c r="AW264" s="585"/>
    </row>
    <row r="265" spans="9:49" ht="13">
      <c r="I265" s="555"/>
      <c r="M265" s="555"/>
      <c r="Q265" s="555"/>
      <c r="R265" s="577"/>
      <c r="AH265" s="577"/>
      <c r="AW265" s="585"/>
    </row>
    <row r="266" spans="9:49" ht="13">
      <c r="I266" s="555"/>
      <c r="M266" s="555"/>
      <c r="Q266" s="555"/>
      <c r="R266" s="577"/>
      <c r="AH266" s="577"/>
      <c r="AW266" s="585"/>
    </row>
    <row r="267" spans="9:49" ht="13">
      <c r="I267" s="555"/>
      <c r="M267" s="555"/>
      <c r="Q267" s="555"/>
      <c r="R267" s="577"/>
      <c r="AH267" s="577"/>
      <c r="AW267" s="585"/>
    </row>
    <row r="268" spans="9:49" ht="13">
      <c r="I268" s="555"/>
      <c r="M268" s="555"/>
      <c r="Q268" s="555"/>
      <c r="R268" s="577"/>
      <c r="AH268" s="577"/>
      <c r="AW268" s="585"/>
    </row>
    <row r="269" spans="9:49" ht="13">
      <c r="I269" s="555"/>
      <c r="M269" s="555"/>
      <c r="Q269" s="555"/>
      <c r="R269" s="577"/>
      <c r="AH269" s="577"/>
      <c r="AW269" s="585"/>
    </row>
    <row r="270" spans="9:49" ht="13">
      <c r="I270" s="555"/>
      <c r="M270" s="555"/>
      <c r="Q270" s="555"/>
      <c r="R270" s="577"/>
      <c r="AH270" s="577"/>
      <c r="AW270" s="585"/>
    </row>
    <row r="271" spans="9:49" ht="13">
      <c r="I271" s="555"/>
      <c r="M271" s="555"/>
      <c r="Q271" s="555"/>
      <c r="R271" s="577"/>
      <c r="AH271" s="577"/>
      <c r="AW271" s="585"/>
    </row>
    <row r="272" spans="9:49" ht="13">
      <c r="I272" s="555"/>
      <c r="M272" s="555"/>
      <c r="Q272" s="555"/>
      <c r="R272" s="577"/>
      <c r="AH272" s="577"/>
      <c r="AW272" s="585"/>
    </row>
    <row r="273" spans="9:49" ht="13">
      <c r="I273" s="555"/>
      <c r="M273" s="555"/>
      <c r="Q273" s="555"/>
      <c r="R273" s="577"/>
      <c r="AH273" s="577"/>
      <c r="AW273" s="585"/>
    </row>
    <row r="274" spans="9:49" ht="13">
      <c r="I274" s="555"/>
      <c r="M274" s="555"/>
      <c r="Q274" s="555"/>
      <c r="R274" s="577"/>
      <c r="AH274" s="577"/>
      <c r="AW274" s="585"/>
    </row>
    <row r="275" spans="9:49" ht="13">
      <c r="I275" s="555"/>
      <c r="M275" s="555"/>
      <c r="Q275" s="555"/>
      <c r="R275" s="577"/>
      <c r="AH275" s="577"/>
      <c r="AW275" s="585"/>
    </row>
    <row r="276" spans="9:49" ht="13">
      <c r="I276" s="555"/>
      <c r="M276" s="555"/>
      <c r="Q276" s="555"/>
      <c r="R276" s="577"/>
      <c r="AH276" s="577"/>
      <c r="AW276" s="585"/>
    </row>
    <row r="277" spans="9:49" ht="13">
      <c r="I277" s="555"/>
      <c r="M277" s="555"/>
      <c r="Q277" s="555"/>
      <c r="R277" s="577"/>
      <c r="AH277" s="577"/>
      <c r="AW277" s="585"/>
    </row>
    <row r="278" spans="9:49" ht="13">
      <c r="I278" s="555"/>
      <c r="M278" s="555"/>
      <c r="Q278" s="555"/>
      <c r="R278" s="577"/>
      <c r="AH278" s="577"/>
      <c r="AW278" s="585"/>
    </row>
    <row r="279" spans="9:49" ht="13">
      <c r="I279" s="555"/>
      <c r="M279" s="555"/>
      <c r="Q279" s="555"/>
      <c r="R279" s="577"/>
      <c r="AH279" s="577"/>
      <c r="AW279" s="585"/>
    </row>
    <row r="280" spans="9:49" ht="13">
      <c r="I280" s="555"/>
      <c r="M280" s="555"/>
      <c r="Q280" s="555"/>
      <c r="R280" s="577"/>
      <c r="AH280" s="577"/>
      <c r="AW280" s="585"/>
    </row>
    <row r="281" spans="9:49" ht="13">
      <c r="I281" s="555"/>
      <c r="M281" s="555"/>
      <c r="Q281" s="555"/>
      <c r="R281" s="577"/>
      <c r="AH281" s="577"/>
      <c r="AW281" s="585"/>
    </row>
    <row r="282" spans="9:49" ht="13">
      <c r="I282" s="555"/>
      <c r="M282" s="555"/>
      <c r="Q282" s="555"/>
      <c r="R282" s="577"/>
      <c r="AH282" s="577"/>
      <c r="AW282" s="585"/>
    </row>
    <row r="283" spans="9:49" ht="13">
      <c r="I283" s="555"/>
      <c r="M283" s="555"/>
      <c r="Q283" s="555"/>
      <c r="R283" s="577"/>
      <c r="AH283" s="577"/>
      <c r="AW283" s="585"/>
    </row>
    <row r="284" spans="9:49" ht="13">
      <c r="I284" s="555"/>
      <c r="M284" s="555"/>
      <c r="Q284" s="555"/>
      <c r="R284" s="577"/>
      <c r="AH284" s="577"/>
      <c r="AW284" s="585"/>
    </row>
    <row r="285" spans="9:49" ht="13">
      <c r="I285" s="555"/>
      <c r="M285" s="555"/>
      <c r="Q285" s="555"/>
      <c r="R285" s="577"/>
      <c r="AH285" s="577"/>
      <c r="AW285" s="585"/>
    </row>
    <row r="286" spans="9:49" ht="13">
      <c r="I286" s="555"/>
      <c r="M286" s="555"/>
      <c r="Q286" s="555"/>
      <c r="R286" s="577"/>
      <c r="AH286" s="577"/>
      <c r="AW286" s="585"/>
    </row>
    <row r="287" spans="9:49" ht="13">
      <c r="I287" s="555"/>
      <c r="M287" s="555"/>
      <c r="Q287" s="555"/>
      <c r="R287" s="577"/>
      <c r="AH287" s="577"/>
      <c r="AW287" s="585"/>
    </row>
    <row r="288" spans="9:49" ht="13">
      <c r="I288" s="555"/>
      <c r="M288" s="555"/>
      <c r="Q288" s="555"/>
      <c r="R288" s="577"/>
      <c r="AH288" s="577"/>
      <c r="AW288" s="585"/>
    </row>
    <row r="289" spans="9:49" ht="13">
      <c r="I289" s="555"/>
      <c r="M289" s="555"/>
      <c r="Q289" s="555"/>
      <c r="R289" s="577"/>
      <c r="AH289" s="577"/>
      <c r="AW289" s="585"/>
    </row>
    <row r="290" spans="9:49" ht="13">
      <c r="I290" s="555"/>
      <c r="M290" s="555"/>
      <c r="Q290" s="555"/>
      <c r="R290" s="577"/>
      <c r="AH290" s="577"/>
      <c r="AW290" s="585"/>
    </row>
    <row r="291" spans="9:49" ht="13">
      <c r="I291" s="555"/>
      <c r="M291" s="555"/>
      <c r="Q291" s="555"/>
      <c r="R291" s="577"/>
      <c r="AH291" s="577"/>
      <c r="AW291" s="585"/>
    </row>
    <row r="292" spans="9:49" ht="13">
      <c r="I292" s="555"/>
      <c r="M292" s="555"/>
      <c r="Q292" s="555"/>
      <c r="R292" s="577"/>
      <c r="AH292" s="577"/>
      <c r="AW292" s="585"/>
    </row>
    <row r="293" spans="9:49" ht="13">
      <c r="I293" s="555"/>
      <c r="M293" s="555"/>
      <c r="Q293" s="555"/>
      <c r="R293" s="577"/>
      <c r="AH293" s="577"/>
      <c r="AW293" s="585"/>
    </row>
    <row r="294" spans="9:49" ht="13">
      <c r="I294" s="555"/>
      <c r="M294" s="555"/>
      <c r="Q294" s="555"/>
      <c r="R294" s="577"/>
      <c r="AH294" s="577"/>
      <c r="AW294" s="585"/>
    </row>
    <row r="295" spans="9:49" ht="13">
      <c r="I295" s="555"/>
      <c r="M295" s="555"/>
      <c r="Q295" s="555"/>
      <c r="R295" s="577"/>
      <c r="AH295" s="577"/>
      <c r="AW295" s="585"/>
    </row>
    <row r="296" spans="9:49" ht="13">
      <c r="I296" s="555"/>
      <c r="M296" s="555"/>
      <c r="Q296" s="555"/>
      <c r="R296" s="577"/>
      <c r="AH296" s="577"/>
      <c r="AW296" s="585"/>
    </row>
    <row r="297" spans="9:49" ht="13">
      <c r="I297" s="555"/>
      <c r="M297" s="555"/>
      <c r="Q297" s="555"/>
      <c r="R297" s="577"/>
      <c r="AH297" s="577"/>
      <c r="AW297" s="585"/>
    </row>
    <row r="298" spans="9:49" ht="13">
      <c r="I298" s="555"/>
      <c r="M298" s="555"/>
      <c r="Q298" s="555"/>
      <c r="R298" s="577"/>
      <c r="AH298" s="577"/>
      <c r="AW298" s="585"/>
    </row>
    <row r="299" spans="9:49" ht="13">
      <c r="I299" s="555"/>
      <c r="M299" s="555"/>
      <c r="Q299" s="555"/>
      <c r="R299" s="577"/>
      <c r="AH299" s="577"/>
      <c r="AW299" s="585"/>
    </row>
    <row r="300" spans="9:49" ht="13">
      <c r="I300" s="555"/>
      <c r="M300" s="555"/>
      <c r="Q300" s="555"/>
      <c r="R300" s="577"/>
      <c r="AH300" s="577"/>
      <c r="AW300" s="585"/>
    </row>
    <row r="301" spans="9:49" ht="13">
      <c r="I301" s="555"/>
      <c r="M301" s="555"/>
      <c r="Q301" s="555"/>
      <c r="R301" s="577"/>
      <c r="AH301" s="577"/>
      <c r="AW301" s="585"/>
    </row>
    <row r="302" spans="9:49" ht="13">
      <c r="I302" s="555"/>
      <c r="M302" s="555"/>
      <c r="Q302" s="555"/>
      <c r="R302" s="577"/>
      <c r="AH302" s="577"/>
      <c r="AW302" s="585"/>
    </row>
    <row r="303" spans="9:49" ht="13">
      <c r="I303" s="555"/>
      <c r="M303" s="555"/>
      <c r="Q303" s="555"/>
      <c r="R303" s="577"/>
      <c r="AH303" s="577"/>
      <c r="AW303" s="585"/>
    </row>
    <row r="304" spans="9:49" ht="13">
      <c r="I304" s="555"/>
      <c r="M304" s="555"/>
      <c r="Q304" s="555"/>
      <c r="R304" s="577"/>
      <c r="AH304" s="577"/>
      <c r="AW304" s="585"/>
    </row>
    <row r="305" spans="9:49" ht="13">
      <c r="I305" s="555"/>
      <c r="M305" s="555"/>
      <c r="Q305" s="555"/>
      <c r="R305" s="577"/>
      <c r="AH305" s="577"/>
      <c r="AW305" s="585"/>
    </row>
    <row r="306" spans="9:49" ht="13">
      <c r="I306" s="555"/>
      <c r="M306" s="555"/>
      <c r="Q306" s="555"/>
      <c r="R306" s="577"/>
      <c r="AH306" s="577"/>
      <c r="AW306" s="585"/>
    </row>
    <row r="307" spans="9:49" ht="13">
      <c r="I307" s="555"/>
      <c r="M307" s="555"/>
      <c r="Q307" s="555"/>
      <c r="R307" s="577"/>
      <c r="AH307" s="577"/>
      <c r="AW307" s="585"/>
    </row>
    <row r="308" spans="9:49" ht="13">
      <c r="I308" s="555"/>
      <c r="M308" s="555"/>
      <c r="Q308" s="555"/>
      <c r="R308" s="577"/>
      <c r="AH308" s="577"/>
      <c r="AW308" s="585"/>
    </row>
    <row r="309" spans="9:49" ht="13">
      <c r="I309" s="555"/>
      <c r="M309" s="555"/>
      <c r="Q309" s="555"/>
      <c r="R309" s="577"/>
      <c r="AH309" s="577"/>
      <c r="AW309" s="585"/>
    </row>
    <row r="310" spans="9:49" ht="13">
      <c r="I310" s="555"/>
      <c r="M310" s="555"/>
      <c r="Q310" s="555"/>
      <c r="R310" s="577"/>
      <c r="AH310" s="577"/>
      <c r="AW310" s="585"/>
    </row>
    <row r="311" spans="9:49" ht="13">
      <c r="I311" s="555"/>
      <c r="M311" s="555"/>
      <c r="Q311" s="555"/>
      <c r="R311" s="577"/>
      <c r="AH311" s="577"/>
      <c r="AW311" s="585"/>
    </row>
    <row r="312" spans="9:49" ht="13">
      <c r="I312" s="555"/>
      <c r="M312" s="555"/>
      <c r="Q312" s="555"/>
      <c r="R312" s="577"/>
      <c r="AH312" s="577"/>
      <c r="AW312" s="585"/>
    </row>
    <row r="313" spans="9:49" ht="13">
      <c r="I313" s="555"/>
      <c r="M313" s="555"/>
      <c r="Q313" s="555"/>
      <c r="R313" s="577"/>
      <c r="AH313" s="577"/>
      <c r="AW313" s="585"/>
    </row>
    <row r="314" spans="9:49" ht="13">
      <c r="I314" s="555"/>
      <c r="M314" s="555"/>
      <c r="Q314" s="555"/>
      <c r="R314" s="577"/>
      <c r="AH314" s="577"/>
      <c r="AW314" s="585"/>
    </row>
    <row r="315" spans="9:49" ht="13">
      <c r="I315" s="555"/>
      <c r="M315" s="555"/>
      <c r="Q315" s="555"/>
      <c r="R315" s="577"/>
      <c r="AH315" s="577"/>
      <c r="AW315" s="585"/>
    </row>
    <row r="316" spans="9:49" ht="13">
      <c r="I316" s="555"/>
      <c r="M316" s="555"/>
      <c r="Q316" s="555"/>
      <c r="R316" s="577"/>
      <c r="AH316" s="577"/>
      <c r="AW316" s="585"/>
    </row>
    <row r="317" spans="9:49" ht="13">
      <c r="I317" s="555"/>
      <c r="M317" s="555"/>
      <c r="Q317" s="555"/>
      <c r="R317" s="577"/>
      <c r="AH317" s="577"/>
      <c r="AW317" s="585"/>
    </row>
    <row r="318" spans="9:49" ht="13">
      <c r="I318" s="555"/>
      <c r="M318" s="555"/>
      <c r="Q318" s="555"/>
      <c r="R318" s="577"/>
      <c r="AH318" s="577"/>
      <c r="AW318" s="585"/>
    </row>
    <row r="319" spans="9:49" ht="13">
      <c r="I319" s="555"/>
      <c r="M319" s="555"/>
      <c r="Q319" s="555"/>
      <c r="R319" s="577"/>
      <c r="AH319" s="577"/>
      <c r="AW319" s="585"/>
    </row>
    <row r="320" spans="9:49" ht="13">
      <c r="I320" s="555"/>
      <c r="M320" s="555"/>
      <c r="Q320" s="555"/>
      <c r="R320" s="577"/>
      <c r="AH320" s="577"/>
      <c r="AW320" s="585"/>
    </row>
    <row r="321" spans="9:49" ht="13">
      <c r="I321" s="555"/>
      <c r="M321" s="555"/>
      <c r="Q321" s="555"/>
      <c r="R321" s="577"/>
      <c r="AH321" s="577"/>
      <c r="AW321" s="585"/>
    </row>
    <row r="322" spans="9:49" ht="13">
      <c r="I322" s="555"/>
      <c r="M322" s="555"/>
      <c r="Q322" s="555"/>
      <c r="R322" s="577"/>
      <c r="AH322" s="577"/>
      <c r="AW322" s="585"/>
    </row>
    <row r="323" spans="9:49" ht="13">
      <c r="I323" s="555"/>
      <c r="M323" s="555"/>
      <c r="Q323" s="555"/>
      <c r="R323" s="577"/>
      <c r="AH323" s="577"/>
      <c r="AW323" s="585"/>
    </row>
    <row r="324" spans="9:49" ht="13">
      <c r="I324" s="555"/>
      <c r="M324" s="555"/>
      <c r="Q324" s="555"/>
      <c r="R324" s="577"/>
      <c r="AH324" s="577"/>
      <c r="AW324" s="585"/>
    </row>
    <row r="325" spans="9:49" ht="13">
      <c r="I325" s="555"/>
      <c r="M325" s="555"/>
      <c r="Q325" s="555"/>
      <c r="R325" s="577"/>
      <c r="AH325" s="577"/>
      <c r="AW325" s="585"/>
    </row>
    <row r="326" spans="9:49" ht="13">
      <c r="I326" s="555"/>
      <c r="M326" s="555"/>
      <c r="Q326" s="555"/>
      <c r="R326" s="577"/>
      <c r="AH326" s="577"/>
      <c r="AW326" s="585"/>
    </row>
    <row r="327" spans="9:49" ht="13">
      <c r="I327" s="555"/>
      <c r="M327" s="555"/>
      <c r="Q327" s="555"/>
      <c r="R327" s="577"/>
      <c r="AH327" s="577"/>
      <c r="AW327" s="585"/>
    </row>
    <row r="328" spans="9:49" ht="13">
      <c r="I328" s="555"/>
      <c r="M328" s="555"/>
      <c r="Q328" s="555"/>
      <c r="R328" s="577"/>
      <c r="AH328" s="577"/>
      <c r="AW328" s="585"/>
    </row>
    <row r="329" spans="9:49" ht="13">
      <c r="I329" s="555"/>
      <c r="M329" s="555"/>
      <c r="Q329" s="555"/>
      <c r="R329" s="577"/>
      <c r="AH329" s="577"/>
      <c r="AW329" s="585"/>
    </row>
    <row r="330" spans="9:49" ht="13">
      <c r="I330" s="555"/>
      <c r="M330" s="555"/>
      <c r="Q330" s="555"/>
      <c r="R330" s="577"/>
      <c r="AH330" s="577"/>
      <c r="AW330" s="585"/>
    </row>
    <row r="331" spans="9:49" ht="13">
      <c r="I331" s="555"/>
      <c r="M331" s="555"/>
      <c r="Q331" s="555"/>
      <c r="R331" s="577"/>
      <c r="AH331" s="577"/>
      <c r="AW331" s="585"/>
    </row>
    <row r="332" spans="9:49" ht="13">
      <c r="I332" s="555"/>
      <c r="M332" s="555"/>
      <c r="Q332" s="555"/>
      <c r="R332" s="577"/>
      <c r="AH332" s="577"/>
      <c r="AW332" s="585"/>
    </row>
    <row r="333" spans="9:49" ht="13">
      <c r="I333" s="555"/>
      <c r="M333" s="555"/>
      <c r="Q333" s="555"/>
      <c r="R333" s="577"/>
      <c r="AH333" s="577"/>
      <c r="AW333" s="585"/>
    </row>
    <row r="334" spans="9:49" ht="13">
      <c r="I334" s="555"/>
      <c r="M334" s="555"/>
      <c r="Q334" s="555"/>
      <c r="R334" s="577"/>
      <c r="AH334" s="577"/>
      <c r="AW334" s="585"/>
    </row>
    <row r="335" spans="9:49" ht="13">
      <c r="I335" s="555"/>
      <c r="M335" s="555"/>
      <c r="Q335" s="555"/>
      <c r="R335" s="577"/>
      <c r="AH335" s="577"/>
      <c r="AW335" s="585"/>
    </row>
    <row r="336" spans="9:49" ht="13">
      <c r="I336" s="555"/>
      <c r="M336" s="555"/>
      <c r="Q336" s="555"/>
      <c r="R336" s="577"/>
      <c r="AH336" s="577"/>
      <c r="AW336" s="585"/>
    </row>
    <row r="337" spans="9:49" ht="13">
      <c r="I337" s="555"/>
      <c r="M337" s="555"/>
      <c r="Q337" s="555"/>
      <c r="R337" s="577"/>
      <c r="AH337" s="577"/>
      <c r="AW337" s="585"/>
    </row>
    <row r="338" spans="9:49" ht="13">
      <c r="I338" s="555"/>
      <c r="M338" s="555"/>
      <c r="Q338" s="555"/>
      <c r="R338" s="577"/>
      <c r="AH338" s="577"/>
      <c r="AW338" s="585"/>
    </row>
    <row r="339" spans="9:49" ht="13">
      <c r="I339" s="555"/>
      <c r="M339" s="555"/>
      <c r="Q339" s="555"/>
      <c r="R339" s="577"/>
      <c r="AH339" s="577"/>
      <c r="AW339" s="585"/>
    </row>
    <row r="340" spans="9:49" ht="13">
      <c r="I340" s="555"/>
      <c r="M340" s="555"/>
      <c r="Q340" s="555"/>
      <c r="R340" s="577"/>
      <c r="AH340" s="577"/>
      <c r="AW340" s="585"/>
    </row>
    <row r="341" spans="9:49" ht="13">
      <c r="I341" s="555"/>
      <c r="M341" s="555"/>
      <c r="Q341" s="555"/>
      <c r="R341" s="577"/>
      <c r="AH341" s="577"/>
      <c r="AW341" s="585"/>
    </row>
    <row r="342" spans="9:49" ht="13">
      <c r="I342" s="555"/>
      <c r="M342" s="555"/>
      <c r="Q342" s="555"/>
      <c r="R342" s="577"/>
      <c r="AH342" s="577"/>
      <c r="AW342" s="585"/>
    </row>
    <row r="343" spans="9:49" ht="13">
      <c r="I343" s="555"/>
      <c r="M343" s="555"/>
      <c r="Q343" s="555"/>
      <c r="R343" s="577"/>
      <c r="AH343" s="577"/>
      <c r="AW343" s="585"/>
    </row>
    <row r="344" spans="9:49" ht="13">
      <c r="I344" s="555"/>
      <c r="M344" s="555"/>
      <c r="Q344" s="555"/>
      <c r="R344" s="577"/>
      <c r="AH344" s="577"/>
      <c r="AW344" s="585"/>
    </row>
    <row r="345" spans="9:49" ht="13">
      <c r="I345" s="555"/>
      <c r="M345" s="555"/>
      <c r="Q345" s="555"/>
      <c r="R345" s="577"/>
      <c r="AH345" s="577"/>
      <c r="AW345" s="585"/>
    </row>
    <row r="346" spans="9:49" ht="13">
      <c r="I346" s="555"/>
      <c r="M346" s="555"/>
      <c r="Q346" s="555"/>
      <c r="R346" s="577"/>
      <c r="AH346" s="577"/>
      <c r="AW346" s="585"/>
    </row>
    <row r="347" spans="9:49" ht="13">
      <c r="I347" s="555"/>
      <c r="M347" s="555"/>
      <c r="Q347" s="555"/>
      <c r="R347" s="577"/>
      <c r="AH347" s="577"/>
      <c r="AW347" s="585"/>
    </row>
    <row r="348" spans="9:49" ht="13">
      <c r="I348" s="555"/>
      <c r="M348" s="555"/>
      <c r="Q348" s="555"/>
      <c r="R348" s="577"/>
      <c r="AH348" s="577"/>
      <c r="AW348" s="585"/>
    </row>
    <row r="349" spans="9:49" ht="13">
      <c r="I349" s="555"/>
      <c r="M349" s="555"/>
      <c r="Q349" s="555"/>
      <c r="R349" s="577"/>
      <c r="AH349" s="577"/>
      <c r="AW349" s="585"/>
    </row>
    <row r="350" spans="9:49" ht="13">
      <c r="I350" s="555"/>
      <c r="M350" s="555"/>
      <c r="Q350" s="555"/>
      <c r="R350" s="577"/>
      <c r="AH350" s="577"/>
      <c r="AW350" s="585"/>
    </row>
    <row r="351" spans="9:49" ht="13">
      <c r="I351" s="555"/>
      <c r="M351" s="555"/>
      <c r="Q351" s="555"/>
      <c r="R351" s="577"/>
      <c r="AH351" s="577"/>
      <c r="AW351" s="585"/>
    </row>
    <row r="352" spans="9:49" ht="13">
      <c r="I352" s="555"/>
      <c r="M352" s="555"/>
      <c r="Q352" s="555"/>
      <c r="R352" s="577"/>
      <c r="AH352" s="577"/>
      <c r="AW352" s="585"/>
    </row>
    <row r="353" spans="9:49" ht="13">
      <c r="I353" s="555"/>
      <c r="M353" s="555"/>
      <c r="Q353" s="555"/>
      <c r="R353" s="577"/>
      <c r="AH353" s="577"/>
      <c r="AW353" s="585"/>
    </row>
    <row r="354" spans="9:49" ht="13">
      <c r="I354" s="555"/>
      <c r="M354" s="555"/>
      <c r="Q354" s="555"/>
      <c r="R354" s="577"/>
      <c r="AH354" s="577"/>
      <c r="AW354" s="585"/>
    </row>
    <row r="355" spans="9:49" ht="13">
      <c r="I355" s="555"/>
      <c r="M355" s="555"/>
      <c r="Q355" s="555"/>
      <c r="R355" s="577"/>
      <c r="AH355" s="577"/>
      <c r="AW355" s="585"/>
    </row>
    <row r="356" spans="9:49" ht="13">
      <c r="I356" s="555"/>
      <c r="M356" s="555"/>
      <c r="Q356" s="555"/>
      <c r="R356" s="577"/>
      <c r="AH356" s="577"/>
      <c r="AW356" s="585"/>
    </row>
    <row r="357" spans="9:49" ht="13">
      <c r="I357" s="555"/>
      <c r="M357" s="555"/>
      <c r="Q357" s="555"/>
      <c r="R357" s="577"/>
      <c r="AH357" s="577"/>
      <c r="AW357" s="585"/>
    </row>
    <row r="358" spans="9:49" ht="13">
      <c r="I358" s="555"/>
      <c r="M358" s="555"/>
      <c r="Q358" s="555"/>
      <c r="R358" s="577"/>
      <c r="AH358" s="577"/>
      <c r="AW358" s="585"/>
    </row>
    <row r="359" spans="9:49" ht="13">
      <c r="I359" s="555"/>
      <c r="M359" s="555"/>
      <c r="Q359" s="555"/>
      <c r="R359" s="577"/>
      <c r="AH359" s="577"/>
      <c r="AW359" s="585"/>
    </row>
    <row r="360" spans="9:49" ht="13">
      <c r="I360" s="555"/>
      <c r="M360" s="555"/>
      <c r="Q360" s="555"/>
      <c r="R360" s="577"/>
      <c r="AH360" s="577"/>
      <c r="AW360" s="585"/>
    </row>
    <row r="361" spans="9:49" ht="13">
      <c r="I361" s="555"/>
      <c r="M361" s="555"/>
      <c r="Q361" s="555"/>
      <c r="R361" s="577"/>
      <c r="AH361" s="577"/>
      <c r="AW361" s="585"/>
    </row>
    <row r="362" spans="9:49" ht="13">
      <c r="I362" s="555"/>
      <c r="M362" s="555"/>
      <c r="Q362" s="555"/>
      <c r="R362" s="577"/>
      <c r="AH362" s="577"/>
      <c r="AW362" s="585"/>
    </row>
    <row r="363" spans="9:49" ht="13">
      <c r="I363" s="555"/>
      <c r="M363" s="555"/>
      <c r="Q363" s="555"/>
      <c r="R363" s="577"/>
      <c r="AH363" s="577"/>
      <c r="AW363" s="585"/>
    </row>
    <row r="364" spans="9:49" ht="13">
      <c r="I364" s="555"/>
      <c r="M364" s="555"/>
      <c r="Q364" s="555"/>
      <c r="R364" s="577"/>
      <c r="AH364" s="577"/>
      <c r="AW364" s="585"/>
    </row>
    <row r="365" spans="9:49" ht="13">
      <c r="I365" s="555"/>
      <c r="M365" s="555"/>
      <c r="Q365" s="555"/>
      <c r="R365" s="577"/>
      <c r="AH365" s="577"/>
      <c r="AW365" s="585"/>
    </row>
    <row r="366" spans="9:49" ht="13">
      <c r="I366" s="555"/>
      <c r="M366" s="555"/>
      <c r="Q366" s="555"/>
      <c r="R366" s="577"/>
      <c r="AH366" s="577"/>
      <c r="AW366" s="585"/>
    </row>
    <row r="367" spans="9:49" ht="13">
      <c r="I367" s="555"/>
      <c r="M367" s="555"/>
      <c r="Q367" s="555"/>
      <c r="R367" s="577"/>
      <c r="AH367" s="577"/>
      <c r="AW367" s="585"/>
    </row>
    <row r="368" spans="9:49" ht="13">
      <c r="I368" s="555"/>
      <c r="M368" s="555"/>
      <c r="Q368" s="555"/>
      <c r="R368" s="577"/>
      <c r="AH368" s="577"/>
      <c r="AW368" s="585"/>
    </row>
    <row r="369" spans="9:49" ht="13">
      <c r="I369" s="555"/>
      <c r="M369" s="555"/>
      <c r="Q369" s="555"/>
      <c r="R369" s="577"/>
      <c r="AH369" s="577"/>
      <c r="AW369" s="585"/>
    </row>
    <row r="370" spans="9:49" ht="13">
      <c r="I370" s="555"/>
      <c r="M370" s="555"/>
      <c r="Q370" s="555"/>
      <c r="R370" s="577"/>
      <c r="AH370" s="577"/>
      <c r="AW370" s="585"/>
    </row>
    <row r="371" spans="9:49" ht="13">
      <c r="I371" s="555"/>
      <c r="M371" s="555"/>
      <c r="Q371" s="555"/>
      <c r="R371" s="577"/>
      <c r="AH371" s="577"/>
      <c r="AW371" s="585"/>
    </row>
    <row r="372" spans="9:49" ht="13">
      <c r="I372" s="555"/>
      <c r="M372" s="555"/>
      <c r="Q372" s="555"/>
      <c r="R372" s="577"/>
      <c r="AH372" s="577"/>
      <c r="AW372" s="585"/>
    </row>
    <row r="373" spans="9:49" ht="13">
      <c r="I373" s="555"/>
      <c r="M373" s="555"/>
      <c r="Q373" s="555"/>
      <c r="R373" s="577"/>
      <c r="AH373" s="577"/>
      <c r="AW373" s="585"/>
    </row>
    <row r="374" spans="9:49" ht="13">
      <c r="I374" s="555"/>
      <c r="M374" s="555"/>
      <c r="Q374" s="555"/>
      <c r="R374" s="577"/>
      <c r="AH374" s="577"/>
      <c r="AW374" s="585"/>
    </row>
    <row r="375" spans="9:49" ht="13">
      <c r="I375" s="555"/>
      <c r="M375" s="555"/>
      <c r="Q375" s="555"/>
      <c r="R375" s="577"/>
      <c r="AH375" s="577"/>
      <c r="AW375" s="585"/>
    </row>
    <row r="376" spans="9:49" ht="13">
      <c r="I376" s="555"/>
      <c r="M376" s="555"/>
      <c r="Q376" s="555"/>
      <c r="R376" s="577"/>
      <c r="AH376" s="577"/>
      <c r="AW376" s="585"/>
    </row>
    <row r="377" spans="9:49" ht="13">
      <c r="I377" s="555"/>
      <c r="M377" s="555"/>
      <c r="Q377" s="555"/>
      <c r="R377" s="577"/>
      <c r="AH377" s="577"/>
      <c r="AW377" s="585"/>
    </row>
    <row r="378" spans="9:49" ht="13">
      <c r="I378" s="555"/>
      <c r="M378" s="555"/>
      <c r="Q378" s="555"/>
      <c r="R378" s="577"/>
      <c r="AH378" s="577"/>
      <c r="AW378" s="585"/>
    </row>
    <row r="379" spans="9:49" ht="13">
      <c r="I379" s="555"/>
      <c r="M379" s="555"/>
      <c r="Q379" s="555"/>
      <c r="R379" s="577"/>
      <c r="AH379" s="577"/>
      <c r="AW379" s="585"/>
    </row>
    <row r="380" spans="9:49" ht="13">
      <c r="I380" s="555"/>
      <c r="M380" s="555"/>
      <c r="Q380" s="555"/>
      <c r="R380" s="577"/>
      <c r="AH380" s="577"/>
      <c r="AW380" s="585"/>
    </row>
    <row r="381" spans="9:49" ht="13">
      <c r="I381" s="555"/>
      <c r="M381" s="555"/>
      <c r="Q381" s="555"/>
      <c r="R381" s="577"/>
      <c r="AH381" s="577"/>
      <c r="AW381" s="585"/>
    </row>
    <row r="382" spans="9:49" ht="13">
      <c r="I382" s="555"/>
      <c r="M382" s="555"/>
      <c r="Q382" s="555"/>
      <c r="R382" s="577"/>
      <c r="AH382" s="577"/>
      <c r="AW382" s="585"/>
    </row>
    <row r="383" spans="9:49" ht="13">
      <c r="I383" s="555"/>
      <c r="M383" s="555"/>
      <c r="Q383" s="555"/>
      <c r="R383" s="577"/>
      <c r="AH383" s="577"/>
      <c r="AW383" s="585"/>
    </row>
    <row r="384" spans="9:49" ht="13">
      <c r="I384" s="555"/>
      <c r="M384" s="555"/>
      <c r="Q384" s="555"/>
      <c r="R384" s="577"/>
      <c r="AH384" s="577"/>
      <c r="AW384" s="585"/>
    </row>
    <row r="385" spans="9:49" ht="13">
      <c r="I385" s="555"/>
      <c r="M385" s="555"/>
      <c r="Q385" s="555"/>
      <c r="R385" s="577"/>
      <c r="AH385" s="577"/>
      <c r="AW385" s="585"/>
    </row>
    <row r="386" spans="9:49" ht="13">
      <c r="I386" s="555"/>
      <c r="M386" s="555"/>
      <c r="Q386" s="555"/>
      <c r="R386" s="577"/>
      <c r="AH386" s="577"/>
      <c r="AW386" s="585"/>
    </row>
    <row r="387" spans="9:49" ht="13">
      <c r="I387" s="555"/>
      <c r="M387" s="555"/>
      <c r="Q387" s="555"/>
      <c r="R387" s="577"/>
      <c r="AH387" s="577"/>
      <c r="AW387" s="585"/>
    </row>
    <row r="388" spans="9:49" ht="13">
      <c r="I388" s="555"/>
      <c r="M388" s="555"/>
      <c r="Q388" s="555"/>
      <c r="R388" s="577"/>
      <c r="AH388" s="577"/>
      <c r="AW388" s="585"/>
    </row>
    <row r="389" spans="9:49" ht="13">
      <c r="I389" s="555"/>
      <c r="M389" s="555"/>
      <c r="Q389" s="555"/>
      <c r="R389" s="577"/>
      <c r="AH389" s="577"/>
      <c r="AW389" s="585"/>
    </row>
    <row r="390" spans="9:49" ht="13">
      <c r="I390" s="555"/>
      <c r="M390" s="555"/>
      <c r="Q390" s="555"/>
      <c r="R390" s="577"/>
      <c r="AH390" s="577"/>
      <c r="AW390" s="585"/>
    </row>
    <row r="391" spans="9:49" ht="13">
      <c r="I391" s="555"/>
      <c r="M391" s="555"/>
      <c r="Q391" s="555"/>
      <c r="R391" s="577"/>
      <c r="AH391" s="577"/>
      <c r="AW391" s="585"/>
    </row>
    <row r="392" spans="9:49" ht="13">
      <c r="I392" s="555"/>
      <c r="M392" s="555"/>
      <c r="Q392" s="555"/>
      <c r="R392" s="577"/>
      <c r="AH392" s="577"/>
      <c r="AW392" s="585"/>
    </row>
    <row r="393" spans="9:49" ht="13">
      <c r="I393" s="555"/>
      <c r="M393" s="555"/>
      <c r="Q393" s="555"/>
      <c r="R393" s="577"/>
      <c r="AH393" s="577"/>
      <c r="AW393" s="585"/>
    </row>
    <row r="394" spans="9:49" ht="13">
      <c r="I394" s="555"/>
      <c r="M394" s="555"/>
      <c r="Q394" s="555"/>
      <c r="R394" s="577"/>
      <c r="AH394" s="577"/>
      <c r="AW394" s="585"/>
    </row>
    <row r="395" spans="9:49" ht="13">
      <c r="I395" s="555"/>
      <c r="M395" s="555"/>
      <c r="Q395" s="555"/>
      <c r="R395" s="577"/>
      <c r="AH395" s="577"/>
      <c r="AW395" s="585"/>
    </row>
    <row r="396" spans="9:49" ht="13">
      <c r="I396" s="555"/>
      <c r="M396" s="555"/>
      <c r="Q396" s="555"/>
      <c r="R396" s="577"/>
      <c r="AH396" s="577"/>
      <c r="AW396" s="585"/>
    </row>
    <row r="397" spans="9:49" ht="13">
      <c r="I397" s="555"/>
      <c r="M397" s="555"/>
      <c r="Q397" s="555"/>
      <c r="R397" s="577"/>
      <c r="AH397" s="577"/>
      <c r="AW397" s="585"/>
    </row>
    <row r="398" spans="9:49" ht="13">
      <c r="I398" s="555"/>
      <c r="M398" s="555"/>
      <c r="Q398" s="555"/>
      <c r="R398" s="577"/>
      <c r="AH398" s="577"/>
      <c r="AW398" s="585"/>
    </row>
    <row r="399" spans="9:49" ht="13">
      <c r="I399" s="555"/>
      <c r="M399" s="555"/>
      <c r="Q399" s="555"/>
      <c r="R399" s="577"/>
      <c r="AH399" s="577"/>
      <c r="AW399" s="585"/>
    </row>
    <row r="400" spans="9:49" ht="13">
      <c r="I400" s="555"/>
      <c r="M400" s="555"/>
      <c r="Q400" s="555"/>
      <c r="R400" s="577"/>
      <c r="AH400" s="577"/>
      <c r="AW400" s="585"/>
    </row>
    <row r="401" spans="9:49" ht="13">
      <c r="I401" s="555"/>
      <c r="M401" s="555"/>
      <c r="Q401" s="555"/>
      <c r="R401" s="577"/>
      <c r="AH401" s="577"/>
      <c r="AW401" s="585"/>
    </row>
    <row r="402" spans="9:49" ht="13">
      <c r="I402" s="555"/>
      <c r="M402" s="555"/>
      <c r="Q402" s="555"/>
      <c r="R402" s="577"/>
      <c r="AH402" s="577"/>
      <c r="AW402" s="585"/>
    </row>
    <row r="403" spans="9:49" ht="13">
      <c r="I403" s="555"/>
      <c r="M403" s="555"/>
      <c r="Q403" s="555"/>
      <c r="R403" s="577"/>
      <c r="AH403" s="577"/>
      <c r="AW403" s="585"/>
    </row>
    <row r="404" spans="9:49" ht="13">
      <c r="I404" s="555"/>
      <c r="M404" s="555"/>
      <c r="Q404" s="555"/>
      <c r="R404" s="577"/>
      <c r="AH404" s="577"/>
      <c r="AW404" s="585"/>
    </row>
    <row r="405" spans="9:49" ht="13">
      <c r="I405" s="555"/>
      <c r="M405" s="555"/>
      <c r="Q405" s="555"/>
      <c r="R405" s="577"/>
      <c r="AH405" s="577"/>
      <c r="AW405" s="585"/>
    </row>
    <row r="406" spans="9:49" ht="13">
      <c r="I406" s="555"/>
      <c r="M406" s="555"/>
      <c r="Q406" s="555"/>
      <c r="R406" s="577"/>
      <c r="AH406" s="577"/>
      <c r="AW406" s="585"/>
    </row>
    <row r="407" spans="9:49" ht="13">
      <c r="I407" s="555"/>
      <c r="M407" s="555"/>
      <c r="Q407" s="555"/>
      <c r="R407" s="577"/>
      <c r="AH407" s="577"/>
      <c r="AW407" s="585"/>
    </row>
    <row r="408" spans="9:49" ht="13">
      <c r="I408" s="555"/>
      <c r="M408" s="555"/>
      <c r="Q408" s="555"/>
      <c r="R408" s="577"/>
      <c r="AH408" s="577"/>
      <c r="AW408" s="585"/>
    </row>
    <row r="409" spans="9:49" ht="13">
      <c r="I409" s="555"/>
      <c r="M409" s="555"/>
      <c r="Q409" s="555"/>
      <c r="R409" s="577"/>
      <c r="AH409" s="577"/>
      <c r="AW409" s="585"/>
    </row>
    <row r="410" spans="9:49" ht="13">
      <c r="I410" s="555"/>
      <c r="M410" s="555"/>
      <c r="Q410" s="555"/>
      <c r="R410" s="577"/>
      <c r="AH410" s="577"/>
      <c r="AW410" s="585"/>
    </row>
    <row r="411" spans="9:49" ht="13">
      <c r="I411" s="555"/>
      <c r="M411" s="555"/>
      <c r="Q411" s="555"/>
      <c r="R411" s="577"/>
      <c r="AH411" s="577"/>
      <c r="AW411" s="585"/>
    </row>
    <row r="412" spans="9:49" ht="13">
      <c r="I412" s="555"/>
      <c r="M412" s="555"/>
      <c r="Q412" s="555"/>
      <c r="R412" s="577"/>
      <c r="AH412" s="577"/>
      <c r="AW412" s="585"/>
    </row>
    <row r="413" spans="9:49" ht="13">
      <c r="I413" s="555"/>
      <c r="M413" s="555"/>
      <c r="Q413" s="555"/>
      <c r="R413" s="577"/>
      <c r="AH413" s="577"/>
      <c r="AW413" s="585"/>
    </row>
    <row r="414" spans="9:49" ht="13">
      <c r="I414" s="555"/>
      <c r="M414" s="555"/>
      <c r="Q414" s="555"/>
      <c r="R414" s="577"/>
      <c r="AH414" s="577"/>
      <c r="AW414" s="585"/>
    </row>
    <row r="415" spans="9:49" ht="13">
      <c r="I415" s="555"/>
      <c r="M415" s="555"/>
      <c r="Q415" s="555"/>
      <c r="R415" s="577"/>
      <c r="AH415" s="577"/>
      <c r="AW415" s="585"/>
    </row>
    <row r="416" spans="9:49" ht="13">
      <c r="I416" s="555"/>
      <c r="M416" s="555"/>
      <c r="Q416" s="555"/>
      <c r="R416" s="577"/>
      <c r="AH416" s="577"/>
      <c r="AW416" s="585"/>
    </row>
    <row r="417" spans="9:49" ht="13">
      <c r="I417" s="555"/>
      <c r="M417" s="555"/>
      <c r="Q417" s="555"/>
      <c r="R417" s="577"/>
      <c r="AH417" s="577"/>
      <c r="AW417" s="585"/>
    </row>
    <row r="418" spans="9:49" ht="13">
      <c r="I418" s="555"/>
      <c r="M418" s="555"/>
      <c r="Q418" s="555"/>
      <c r="R418" s="577"/>
      <c r="AH418" s="577"/>
      <c r="AW418" s="585"/>
    </row>
    <row r="419" spans="9:49" ht="13">
      <c r="I419" s="555"/>
      <c r="M419" s="555"/>
      <c r="Q419" s="555"/>
      <c r="R419" s="577"/>
      <c r="AH419" s="577"/>
      <c r="AW419" s="585"/>
    </row>
    <row r="420" spans="9:49" ht="13">
      <c r="I420" s="555"/>
      <c r="M420" s="555"/>
      <c r="Q420" s="555"/>
      <c r="R420" s="577"/>
      <c r="AH420" s="577"/>
      <c r="AW420" s="585"/>
    </row>
    <row r="421" spans="9:49" ht="13">
      <c r="I421" s="555"/>
      <c r="M421" s="555"/>
      <c r="Q421" s="555"/>
      <c r="R421" s="577"/>
      <c r="AH421" s="577"/>
      <c r="AW421" s="585"/>
    </row>
    <row r="422" spans="9:49" ht="13">
      <c r="I422" s="555"/>
      <c r="M422" s="555"/>
      <c r="Q422" s="555"/>
      <c r="R422" s="577"/>
      <c r="AH422" s="577"/>
      <c r="AW422" s="585"/>
    </row>
    <row r="423" spans="9:49" ht="13">
      <c r="I423" s="555"/>
      <c r="M423" s="555"/>
      <c r="Q423" s="555"/>
      <c r="R423" s="577"/>
      <c r="AH423" s="577"/>
      <c r="AW423" s="585"/>
    </row>
    <row r="424" spans="9:49" ht="13">
      <c r="I424" s="555"/>
      <c r="M424" s="555"/>
      <c r="Q424" s="555"/>
      <c r="R424" s="577"/>
      <c r="AH424" s="577"/>
      <c r="AW424" s="585"/>
    </row>
    <row r="425" spans="9:49" ht="13">
      <c r="I425" s="555"/>
      <c r="M425" s="555"/>
      <c r="Q425" s="555"/>
      <c r="R425" s="577"/>
      <c r="AH425" s="577"/>
      <c r="AW425" s="585"/>
    </row>
    <row r="426" spans="9:49" ht="13">
      <c r="I426" s="555"/>
      <c r="M426" s="555"/>
      <c r="Q426" s="555"/>
      <c r="R426" s="577"/>
      <c r="AH426" s="577"/>
      <c r="AW426" s="585"/>
    </row>
    <row r="427" spans="9:49" ht="13">
      <c r="I427" s="555"/>
      <c r="M427" s="555"/>
      <c r="Q427" s="555"/>
      <c r="R427" s="577"/>
      <c r="AH427" s="577"/>
      <c r="AW427" s="585"/>
    </row>
    <row r="428" spans="9:49" ht="13">
      <c r="I428" s="555"/>
      <c r="M428" s="555"/>
      <c r="Q428" s="555"/>
      <c r="R428" s="577"/>
      <c r="AH428" s="577"/>
      <c r="AW428" s="585"/>
    </row>
    <row r="429" spans="9:49" ht="13">
      <c r="I429" s="555"/>
      <c r="M429" s="555"/>
      <c r="Q429" s="555"/>
      <c r="R429" s="577"/>
      <c r="AH429" s="577"/>
      <c r="AW429" s="585"/>
    </row>
    <row r="430" spans="9:49" ht="13">
      <c r="I430" s="555"/>
      <c r="M430" s="555"/>
      <c r="Q430" s="555"/>
      <c r="R430" s="577"/>
      <c r="AH430" s="577"/>
      <c r="AW430" s="585"/>
    </row>
    <row r="431" spans="9:49" ht="13">
      <c r="I431" s="555"/>
      <c r="M431" s="555"/>
      <c r="Q431" s="555"/>
      <c r="R431" s="577"/>
      <c r="AH431" s="577"/>
      <c r="AW431" s="585"/>
    </row>
    <row r="432" spans="9:49" ht="13">
      <c r="I432" s="555"/>
      <c r="M432" s="555"/>
      <c r="Q432" s="555"/>
      <c r="R432" s="577"/>
      <c r="AH432" s="577"/>
      <c r="AW432" s="585"/>
    </row>
    <row r="433" spans="9:49" ht="13">
      <c r="I433" s="555"/>
      <c r="M433" s="555"/>
      <c r="Q433" s="555"/>
      <c r="R433" s="577"/>
      <c r="AH433" s="577"/>
      <c r="AW433" s="585"/>
    </row>
    <row r="434" spans="9:49" ht="13">
      <c r="I434" s="555"/>
      <c r="M434" s="555"/>
      <c r="Q434" s="555"/>
      <c r="R434" s="577"/>
      <c r="AH434" s="577"/>
      <c r="AW434" s="585"/>
    </row>
    <row r="435" spans="9:49" ht="13">
      <c r="I435" s="555"/>
      <c r="M435" s="555"/>
      <c r="Q435" s="555"/>
      <c r="R435" s="577"/>
      <c r="AH435" s="577"/>
      <c r="AW435" s="585"/>
    </row>
    <row r="436" spans="9:49" ht="13">
      <c r="I436" s="555"/>
      <c r="M436" s="555"/>
      <c r="Q436" s="555"/>
      <c r="R436" s="577"/>
      <c r="AH436" s="577"/>
      <c r="AW436" s="585"/>
    </row>
    <row r="437" spans="9:49" ht="13">
      <c r="I437" s="555"/>
      <c r="M437" s="555"/>
      <c r="Q437" s="555"/>
      <c r="R437" s="577"/>
      <c r="AH437" s="577"/>
      <c r="AW437" s="585"/>
    </row>
    <row r="438" spans="9:49" ht="13">
      <c r="I438" s="555"/>
      <c r="M438" s="555"/>
      <c r="Q438" s="555"/>
      <c r="R438" s="577"/>
      <c r="AH438" s="577"/>
      <c r="AW438" s="585"/>
    </row>
    <row r="439" spans="9:49" ht="13">
      <c r="I439" s="555"/>
      <c r="M439" s="555"/>
      <c r="Q439" s="555"/>
      <c r="R439" s="577"/>
      <c r="AH439" s="577"/>
      <c r="AW439" s="585"/>
    </row>
    <row r="440" spans="9:49" ht="13">
      <c r="I440" s="555"/>
      <c r="M440" s="555"/>
      <c r="Q440" s="555"/>
      <c r="R440" s="577"/>
      <c r="AH440" s="577"/>
      <c r="AW440" s="585"/>
    </row>
    <row r="441" spans="9:49" ht="13">
      <c r="I441" s="555"/>
      <c r="M441" s="555"/>
      <c r="Q441" s="555"/>
      <c r="R441" s="577"/>
      <c r="AH441" s="577"/>
      <c r="AW441" s="585"/>
    </row>
    <row r="442" spans="9:49" ht="13">
      <c r="I442" s="555"/>
      <c r="M442" s="555"/>
      <c r="Q442" s="555"/>
      <c r="R442" s="577"/>
      <c r="AH442" s="577"/>
      <c r="AW442" s="585"/>
    </row>
    <row r="443" spans="9:49" ht="13">
      <c r="I443" s="555"/>
      <c r="M443" s="555"/>
      <c r="Q443" s="555"/>
      <c r="R443" s="577"/>
      <c r="AH443" s="577"/>
      <c r="AW443" s="585"/>
    </row>
    <row r="444" spans="9:49" ht="13">
      <c r="I444" s="555"/>
      <c r="M444" s="555"/>
      <c r="Q444" s="555"/>
      <c r="R444" s="577"/>
      <c r="AH444" s="577"/>
      <c r="AW444" s="585"/>
    </row>
    <row r="445" spans="9:49" ht="13">
      <c r="I445" s="555"/>
      <c r="M445" s="555"/>
      <c r="Q445" s="555"/>
      <c r="R445" s="577"/>
      <c r="AH445" s="577"/>
      <c r="AW445" s="585"/>
    </row>
    <row r="446" spans="9:49" ht="13">
      <c r="I446" s="555"/>
      <c r="M446" s="555"/>
      <c r="Q446" s="555"/>
      <c r="R446" s="577"/>
      <c r="AH446" s="577"/>
      <c r="AW446" s="585"/>
    </row>
    <row r="447" spans="9:49" ht="13">
      <c r="I447" s="555"/>
      <c r="M447" s="555"/>
      <c r="Q447" s="555"/>
      <c r="R447" s="577"/>
      <c r="AH447" s="577"/>
      <c r="AW447" s="585"/>
    </row>
    <row r="448" spans="9:49" ht="13">
      <c r="I448" s="555"/>
      <c r="M448" s="555"/>
      <c r="Q448" s="555"/>
      <c r="R448" s="577"/>
      <c r="AH448" s="577"/>
      <c r="AW448" s="585"/>
    </row>
    <row r="449" spans="9:49" ht="13">
      <c r="I449" s="555"/>
      <c r="M449" s="555"/>
      <c r="Q449" s="555"/>
      <c r="R449" s="577"/>
      <c r="AH449" s="577"/>
      <c r="AW449" s="585"/>
    </row>
    <row r="450" spans="9:49" ht="13">
      <c r="I450" s="555"/>
      <c r="M450" s="555"/>
      <c r="Q450" s="555"/>
      <c r="R450" s="577"/>
      <c r="AH450" s="577"/>
      <c r="AW450" s="585"/>
    </row>
    <row r="451" spans="9:49" ht="13">
      <c r="I451" s="555"/>
      <c r="M451" s="555"/>
      <c r="Q451" s="555"/>
      <c r="R451" s="577"/>
      <c r="AH451" s="577"/>
      <c r="AW451" s="585"/>
    </row>
    <row r="452" spans="9:49" ht="13">
      <c r="I452" s="555"/>
      <c r="M452" s="555"/>
      <c r="Q452" s="555"/>
      <c r="R452" s="577"/>
      <c r="AH452" s="577"/>
      <c r="AW452" s="585"/>
    </row>
    <row r="453" spans="9:49" ht="13">
      <c r="I453" s="555"/>
      <c r="M453" s="555"/>
      <c r="Q453" s="555"/>
      <c r="R453" s="577"/>
      <c r="AH453" s="577"/>
      <c r="AW453" s="585"/>
    </row>
    <row r="454" spans="9:49" ht="13">
      <c r="I454" s="555"/>
      <c r="M454" s="555"/>
      <c r="Q454" s="555"/>
      <c r="R454" s="577"/>
      <c r="AH454" s="577"/>
      <c r="AW454" s="585"/>
    </row>
    <row r="455" spans="9:49" ht="13">
      <c r="I455" s="555"/>
      <c r="M455" s="555"/>
      <c r="Q455" s="555"/>
      <c r="R455" s="577"/>
      <c r="AH455" s="577"/>
      <c r="AW455" s="585"/>
    </row>
    <row r="456" spans="9:49" ht="13">
      <c r="I456" s="555"/>
      <c r="M456" s="555"/>
      <c r="Q456" s="555"/>
      <c r="R456" s="577"/>
      <c r="AH456" s="577"/>
      <c r="AW456" s="585"/>
    </row>
    <row r="457" spans="9:49" ht="13">
      <c r="I457" s="555"/>
      <c r="M457" s="555"/>
      <c r="Q457" s="555"/>
      <c r="R457" s="577"/>
      <c r="AH457" s="577"/>
      <c r="AW457" s="585"/>
    </row>
    <row r="458" spans="9:49" ht="13">
      <c r="I458" s="555"/>
      <c r="M458" s="555"/>
      <c r="Q458" s="555"/>
      <c r="R458" s="577"/>
      <c r="AH458" s="577"/>
      <c r="AW458" s="585"/>
    </row>
    <row r="459" spans="9:49" ht="13">
      <c r="I459" s="555"/>
      <c r="M459" s="555"/>
      <c r="Q459" s="555"/>
      <c r="R459" s="577"/>
      <c r="AH459" s="577"/>
      <c r="AW459" s="585"/>
    </row>
    <row r="460" spans="9:49" ht="13">
      <c r="I460" s="555"/>
      <c r="M460" s="555"/>
      <c r="Q460" s="555"/>
      <c r="R460" s="577"/>
      <c r="AH460" s="577"/>
      <c r="AW460" s="585"/>
    </row>
    <row r="461" spans="9:49" ht="13">
      <c r="I461" s="555"/>
      <c r="M461" s="555"/>
      <c r="Q461" s="555"/>
      <c r="R461" s="577"/>
      <c r="AH461" s="577"/>
      <c r="AW461" s="585"/>
    </row>
    <row r="462" spans="9:49" ht="13">
      <c r="I462" s="555"/>
      <c r="M462" s="555"/>
      <c r="Q462" s="555"/>
      <c r="R462" s="577"/>
      <c r="AH462" s="577"/>
      <c r="AW462" s="585"/>
    </row>
    <row r="463" spans="9:49" ht="13">
      <c r="I463" s="555"/>
      <c r="M463" s="555"/>
      <c r="Q463" s="555"/>
      <c r="R463" s="577"/>
      <c r="AH463" s="577"/>
      <c r="AW463" s="585"/>
    </row>
    <row r="464" spans="9:49" ht="13">
      <c r="I464" s="555"/>
      <c r="M464" s="555"/>
      <c r="Q464" s="555"/>
      <c r="R464" s="577"/>
      <c r="AH464" s="577"/>
      <c r="AW464" s="585"/>
    </row>
    <row r="465" spans="9:49" ht="13">
      <c r="I465" s="555"/>
      <c r="M465" s="555"/>
      <c r="Q465" s="555"/>
      <c r="R465" s="577"/>
      <c r="AH465" s="577"/>
      <c r="AW465" s="585"/>
    </row>
    <row r="466" spans="9:49" ht="13">
      <c r="I466" s="555"/>
      <c r="M466" s="555"/>
      <c r="Q466" s="555"/>
      <c r="R466" s="577"/>
      <c r="AH466" s="577"/>
      <c r="AW466" s="585"/>
    </row>
    <row r="467" spans="9:49" ht="13">
      <c r="I467" s="555"/>
      <c r="M467" s="555"/>
      <c r="Q467" s="555"/>
      <c r="R467" s="577"/>
      <c r="AH467" s="577"/>
      <c r="AW467" s="585"/>
    </row>
    <row r="468" spans="9:49" ht="13">
      <c r="I468" s="555"/>
      <c r="M468" s="555"/>
      <c r="Q468" s="555"/>
      <c r="R468" s="577"/>
      <c r="AH468" s="577"/>
      <c r="AW468" s="585"/>
    </row>
    <row r="469" spans="9:49" ht="13">
      <c r="I469" s="555"/>
      <c r="M469" s="555"/>
      <c r="Q469" s="555"/>
      <c r="R469" s="577"/>
      <c r="AH469" s="577"/>
      <c r="AW469" s="585"/>
    </row>
    <row r="470" spans="9:49" ht="13">
      <c r="I470" s="555"/>
      <c r="M470" s="555"/>
      <c r="Q470" s="555"/>
      <c r="R470" s="577"/>
      <c r="AH470" s="577"/>
      <c r="AW470" s="585"/>
    </row>
    <row r="471" spans="9:49" ht="13">
      <c r="I471" s="555"/>
      <c r="M471" s="555"/>
      <c r="Q471" s="555"/>
      <c r="R471" s="577"/>
      <c r="AH471" s="577"/>
      <c r="AW471" s="585"/>
    </row>
    <row r="472" spans="9:49" ht="13">
      <c r="I472" s="555"/>
      <c r="M472" s="555"/>
      <c r="Q472" s="555"/>
      <c r="R472" s="577"/>
      <c r="AH472" s="577"/>
      <c r="AW472" s="585"/>
    </row>
    <row r="473" spans="9:49" ht="13">
      <c r="I473" s="555"/>
      <c r="M473" s="555"/>
      <c r="Q473" s="555"/>
      <c r="R473" s="577"/>
      <c r="AH473" s="577"/>
      <c r="AW473" s="585"/>
    </row>
    <row r="474" spans="9:49" ht="13">
      <c r="I474" s="555"/>
      <c r="M474" s="555"/>
      <c r="Q474" s="555"/>
      <c r="R474" s="577"/>
      <c r="AH474" s="577"/>
      <c r="AW474" s="585"/>
    </row>
    <row r="475" spans="9:49" ht="13">
      <c r="I475" s="555"/>
      <c r="M475" s="555"/>
      <c r="Q475" s="555"/>
      <c r="R475" s="577"/>
      <c r="AH475" s="577"/>
      <c r="AW475" s="585"/>
    </row>
    <row r="476" spans="9:49" ht="13">
      <c r="I476" s="555"/>
      <c r="M476" s="555"/>
      <c r="Q476" s="555"/>
      <c r="R476" s="577"/>
      <c r="AH476" s="577"/>
      <c r="AW476" s="585"/>
    </row>
    <row r="477" spans="9:49" ht="13">
      <c r="I477" s="555"/>
      <c r="M477" s="555"/>
      <c r="Q477" s="555"/>
      <c r="R477" s="577"/>
      <c r="AH477" s="577"/>
      <c r="AW477" s="585"/>
    </row>
    <row r="478" spans="9:49" ht="13">
      <c r="I478" s="555"/>
      <c r="M478" s="555"/>
      <c r="Q478" s="555"/>
      <c r="R478" s="577"/>
      <c r="AH478" s="577"/>
      <c r="AW478" s="585"/>
    </row>
    <row r="479" spans="9:49" ht="13">
      <c r="I479" s="555"/>
      <c r="M479" s="555"/>
      <c r="Q479" s="555"/>
      <c r="R479" s="577"/>
      <c r="AH479" s="577"/>
      <c r="AW479" s="585"/>
    </row>
    <row r="480" spans="9:49" ht="13">
      <c r="I480" s="555"/>
      <c r="M480" s="555"/>
      <c r="Q480" s="555"/>
      <c r="R480" s="577"/>
      <c r="AH480" s="577"/>
      <c r="AW480" s="585"/>
    </row>
    <row r="481" spans="9:49" ht="13">
      <c r="I481" s="555"/>
      <c r="M481" s="555"/>
      <c r="Q481" s="555"/>
      <c r="R481" s="577"/>
      <c r="AH481" s="577"/>
      <c r="AW481" s="585"/>
    </row>
    <row r="482" spans="9:49" ht="13">
      <c r="I482" s="555"/>
      <c r="M482" s="555"/>
      <c r="Q482" s="555"/>
      <c r="R482" s="577"/>
      <c r="AH482" s="577"/>
      <c r="AW482" s="585"/>
    </row>
    <row r="483" spans="9:49" ht="13">
      <c r="I483" s="555"/>
      <c r="M483" s="555"/>
      <c r="Q483" s="555"/>
      <c r="R483" s="577"/>
      <c r="AH483" s="577"/>
      <c r="AW483" s="585"/>
    </row>
    <row r="484" spans="9:49" ht="13">
      <c r="I484" s="555"/>
      <c r="M484" s="555"/>
      <c r="Q484" s="555"/>
      <c r="R484" s="577"/>
      <c r="AH484" s="577"/>
      <c r="AW484" s="585"/>
    </row>
    <row r="485" spans="9:49" ht="13">
      <c r="I485" s="555"/>
      <c r="M485" s="555"/>
      <c r="Q485" s="555"/>
      <c r="R485" s="577"/>
      <c r="AH485" s="577"/>
      <c r="AW485" s="585"/>
    </row>
    <row r="486" spans="9:49" ht="13">
      <c r="I486" s="555"/>
      <c r="M486" s="555"/>
      <c r="Q486" s="555"/>
      <c r="R486" s="577"/>
      <c r="AH486" s="577"/>
      <c r="AW486" s="585"/>
    </row>
    <row r="487" spans="9:49" ht="13">
      <c r="I487" s="555"/>
      <c r="M487" s="555"/>
      <c r="Q487" s="555"/>
      <c r="R487" s="577"/>
      <c r="AH487" s="577"/>
      <c r="AW487" s="585"/>
    </row>
    <row r="488" spans="9:49" ht="13">
      <c r="I488" s="555"/>
      <c r="M488" s="555"/>
      <c r="Q488" s="555"/>
      <c r="R488" s="577"/>
      <c r="AH488" s="577"/>
      <c r="AW488" s="585"/>
    </row>
    <row r="489" spans="9:49" ht="13">
      <c r="I489" s="555"/>
      <c r="M489" s="555"/>
      <c r="Q489" s="555"/>
      <c r="R489" s="577"/>
      <c r="AH489" s="577"/>
      <c r="AW489" s="585"/>
    </row>
    <row r="490" spans="9:49" ht="13">
      <c r="I490" s="555"/>
      <c r="M490" s="555"/>
      <c r="Q490" s="555"/>
      <c r="R490" s="577"/>
      <c r="AH490" s="577"/>
      <c r="AW490" s="585"/>
    </row>
    <row r="491" spans="9:49" ht="13">
      <c r="I491" s="555"/>
      <c r="M491" s="555"/>
      <c r="Q491" s="555"/>
      <c r="R491" s="577"/>
      <c r="AH491" s="577"/>
      <c r="AW491" s="585"/>
    </row>
    <row r="492" spans="9:49" ht="13">
      <c r="I492" s="555"/>
      <c r="M492" s="555"/>
      <c r="Q492" s="555"/>
      <c r="R492" s="577"/>
      <c r="AH492" s="577"/>
      <c r="AW492" s="585"/>
    </row>
    <row r="493" spans="9:49" ht="13">
      <c r="I493" s="555"/>
      <c r="M493" s="555"/>
      <c r="Q493" s="555"/>
      <c r="R493" s="577"/>
      <c r="AH493" s="577"/>
      <c r="AW493" s="585"/>
    </row>
    <row r="494" spans="9:49" ht="13">
      <c r="I494" s="555"/>
      <c r="M494" s="555"/>
      <c r="Q494" s="555"/>
      <c r="R494" s="577"/>
      <c r="AH494" s="577"/>
      <c r="AW494" s="585"/>
    </row>
    <row r="495" spans="9:49" ht="13">
      <c r="I495" s="555"/>
      <c r="M495" s="555"/>
      <c r="Q495" s="555"/>
      <c r="R495" s="577"/>
      <c r="AH495" s="577"/>
      <c r="AW495" s="585"/>
    </row>
    <row r="496" spans="9:49" ht="13">
      <c r="I496" s="555"/>
      <c r="M496" s="555"/>
      <c r="Q496" s="555"/>
      <c r="R496" s="577"/>
      <c r="AH496" s="577"/>
      <c r="AW496" s="585"/>
    </row>
    <row r="497" spans="9:49" ht="13">
      <c r="I497" s="555"/>
      <c r="M497" s="555"/>
      <c r="Q497" s="555"/>
      <c r="R497" s="577"/>
      <c r="AH497" s="577"/>
      <c r="AW497" s="585"/>
    </row>
    <row r="498" spans="9:49" ht="13">
      <c r="I498" s="555"/>
      <c r="M498" s="555"/>
      <c r="Q498" s="555"/>
      <c r="R498" s="577"/>
      <c r="AH498" s="577"/>
      <c r="AW498" s="585"/>
    </row>
    <row r="499" spans="9:49" ht="13">
      <c r="I499" s="555"/>
      <c r="M499" s="555"/>
      <c r="Q499" s="555"/>
      <c r="R499" s="577"/>
      <c r="AH499" s="577"/>
      <c r="AW499" s="585"/>
    </row>
    <row r="500" spans="9:49" ht="13">
      <c r="I500" s="555"/>
      <c r="M500" s="555"/>
      <c r="Q500" s="555"/>
      <c r="R500" s="577"/>
      <c r="AH500" s="577"/>
      <c r="AW500" s="585"/>
    </row>
    <row r="501" spans="9:49" ht="13">
      <c r="I501" s="555"/>
      <c r="M501" s="555"/>
      <c r="Q501" s="555"/>
      <c r="R501" s="577"/>
      <c r="AH501" s="577"/>
      <c r="AW501" s="585"/>
    </row>
    <row r="502" spans="9:49" ht="13">
      <c r="I502" s="555"/>
      <c r="M502" s="555"/>
      <c r="Q502" s="555"/>
      <c r="R502" s="577"/>
      <c r="AH502" s="577"/>
      <c r="AW502" s="585"/>
    </row>
    <row r="503" spans="9:49" ht="13">
      <c r="I503" s="555"/>
      <c r="M503" s="555"/>
      <c r="Q503" s="555"/>
      <c r="R503" s="577"/>
      <c r="AH503" s="577"/>
      <c r="AW503" s="585"/>
    </row>
    <row r="504" spans="9:49" ht="13">
      <c r="I504" s="555"/>
      <c r="M504" s="555"/>
      <c r="Q504" s="555"/>
      <c r="R504" s="577"/>
      <c r="AH504" s="577"/>
      <c r="AW504" s="585"/>
    </row>
    <row r="505" spans="9:49" ht="13">
      <c r="I505" s="555"/>
      <c r="M505" s="555"/>
      <c r="Q505" s="555"/>
      <c r="R505" s="577"/>
      <c r="AH505" s="577"/>
      <c r="AW505" s="585"/>
    </row>
    <row r="506" spans="9:49" ht="13">
      <c r="I506" s="555"/>
      <c r="M506" s="555"/>
      <c r="Q506" s="555"/>
      <c r="R506" s="577"/>
      <c r="AH506" s="577"/>
      <c r="AW506" s="585"/>
    </row>
    <row r="507" spans="9:49" ht="13">
      <c r="I507" s="555"/>
      <c r="M507" s="555"/>
      <c r="Q507" s="555"/>
      <c r="R507" s="577"/>
      <c r="AH507" s="577"/>
      <c r="AW507" s="585"/>
    </row>
    <row r="508" spans="9:49" ht="13">
      <c r="I508" s="555"/>
      <c r="M508" s="555"/>
      <c r="Q508" s="555"/>
      <c r="R508" s="577"/>
      <c r="AH508" s="577"/>
      <c r="AW508" s="585"/>
    </row>
    <row r="509" spans="9:49" ht="13">
      <c r="I509" s="555"/>
      <c r="M509" s="555"/>
      <c r="Q509" s="555"/>
      <c r="R509" s="577"/>
      <c r="AH509" s="577"/>
      <c r="AW509" s="585"/>
    </row>
    <row r="510" spans="9:49" ht="13">
      <c r="I510" s="555"/>
      <c r="M510" s="555"/>
      <c r="Q510" s="555"/>
      <c r="R510" s="577"/>
      <c r="AH510" s="577"/>
      <c r="AW510" s="585"/>
    </row>
    <row r="511" spans="9:49" ht="13">
      <c r="I511" s="555"/>
      <c r="M511" s="555"/>
      <c r="Q511" s="555"/>
      <c r="R511" s="577"/>
      <c r="AH511" s="577"/>
      <c r="AW511" s="585"/>
    </row>
    <row r="512" spans="9:49" ht="13">
      <c r="I512" s="555"/>
      <c r="M512" s="555"/>
      <c r="Q512" s="555"/>
      <c r="R512" s="577"/>
      <c r="AH512" s="577"/>
      <c r="AW512" s="585"/>
    </row>
    <row r="513" spans="9:49" ht="13">
      <c r="I513" s="555"/>
      <c r="M513" s="555"/>
      <c r="Q513" s="555"/>
      <c r="R513" s="577"/>
      <c r="AH513" s="577"/>
      <c r="AW513" s="585"/>
    </row>
    <row r="514" spans="9:49" ht="13">
      <c r="I514" s="555"/>
      <c r="M514" s="555"/>
      <c r="Q514" s="555"/>
      <c r="R514" s="577"/>
      <c r="AH514" s="577"/>
      <c r="AW514" s="585"/>
    </row>
    <row r="515" spans="9:49" ht="13">
      <c r="I515" s="555"/>
      <c r="M515" s="555"/>
      <c r="Q515" s="555"/>
      <c r="R515" s="577"/>
      <c r="AH515" s="577"/>
      <c r="AW515" s="585"/>
    </row>
    <row r="516" spans="9:49" ht="13">
      <c r="I516" s="555"/>
      <c r="M516" s="555"/>
      <c r="Q516" s="555"/>
      <c r="R516" s="577"/>
      <c r="AH516" s="577"/>
      <c r="AW516" s="585"/>
    </row>
    <row r="517" spans="9:49" ht="13">
      <c r="I517" s="555"/>
      <c r="M517" s="555"/>
      <c r="Q517" s="555"/>
      <c r="R517" s="577"/>
      <c r="AH517" s="577"/>
      <c r="AW517" s="585"/>
    </row>
    <row r="518" spans="9:49" ht="13">
      <c r="I518" s="555"/>
      <c r="M518" s="555"/>
      <c r="Q518" s="555"/>
      <c r="R518" s="577"/>
      <c r="AH518" s="577"/>
      <c r="AW518" s="585"/>
    </row>
    <row r="519" spans="9:49" ht="13">
      <c r="I519" s="555"/>
      <c r="M519" s="555"/>
      <c r="Q519" s="555"/>
      <c r="R519" s="577"/>
      <c r="AH519" s="577"/>
      <c r="AW519" s="585"/>
    </row>
    <row r="520" spans="9:49" ht="13">
      <c r="I520" s="555"/>
      <c r="M520" s="555"/>
      <c r="Q520" s="555"/>
      <c r="R520" s="577"/>
      <c r="AH520" s="577"/>
      <c r="AW520" s="585"/>
    </row>
    <row r="521" spans="9:49" ht="13">
      <c r="I521" s="555"/>
      <c r="M521" s="555"/>
      <c r="Q521" s="555"/>
      <c r="R521" s="577"/>
      <c r="AH521" s="577"/>
      <c r="AW521" s="585"/>
    </row>
    <row r="522" spans="9:49" ht="13">
      <c r="I522" s="555"/>
      <c r="M522" s="555"/>
      <c r="Q522" s="555"/>
      <c r="R522" s="577"/>
      <c r="AH522" s="577"/>
      <c r="AW522" s="585"/>
    </row>
    <row r="523" spans="9:49" ht="13">
      <c r="I523" s="555"/>
      <c r="M523" s="555"/>
      <c r="Q523" s="555"/>
      <c r="R523" s="577"/>
      <c r="AH523" s="577"/>
      <c r="AW523" s="585"/>
    </row>
    <row r="524" spans="9:49" ht="13">
      <c r="I524" s="555"/>
      <c r="M524" s="555"/>
      <c r="Q524" s="555"/>
      <c r="R524" s="577"/>
      <c r="AH524" s="577"/>
      <c r="AW524" s="585"/>
    </row>
    <row r="525" spans="9:49" ht="13">
      <c r="I525" s="555"/>
      <c r="M525" s="555"/>
      <c r="Q525" s="555"/>
      <c r="R525" s="577"/>
      <c r="AH525" s="577"/>
      <c r="AW525" s="585"/>
    </row>
    <row r="526" spans="9:49" ht="13">
      <c r="I526" s="555"/>
      <c r="M526" s="555"/>
      <c r="Q526" s="555"/>
      <c r="R526" s="577"/>
      <c r="AH526" s="577"/>
      <c r="AW526" s="585"/>
    </row>
    <row r="527" spans="9:49" ht="13">
      <c r="I527" s="555"/>
      <c r="M527" s="555"/>
      <c r="Q527" s="555"/>
      <c r="R527" s="577"/>
      <c r="AH527" s="577"/>
      <c r="AW527" s="585"/>
    </row>
    <row r="528" spans="9:49" ht="13">
      <c r="I528" s="555"/>
      <c r="M528" s="555"/>
      <c r="Q528" s="555"/>
      <c r="R528" s="577"/>
      <c r="AH528" s="577"/>
      <c r="AW528" s="585"/>
    </row>
    <row r="529" spans="9:49" ht="13">
      <c r="I529" s="555"/>
      <c r="M529" s="555"/>
      <c r="Q529" s="555"/>
      <c r="R529" s="577"/>
      <c r="AH529" s="577"/>
      <c r="AW529" s="585"/>
    </row>
    <row r="530" spans="9:49" ht="13">
      <c r="I530" s="555"/>
      <c r="M530" s="555"/>
      <c r="Q530" s="555"/>
      <c r="R530" s="577"/>
      <c r="AH530" s="577"/>
      <c r="AW530" s="585"/>
    </row>
    <row r="531" spans="9:49" ht="13">
      <c r="I531" s="555"/>
      <c r="M531" s="555"/>
      <c r="Q531" s="555"/>
      <c r="R531" s="577"/>
      <c r="AH531" s="577"/>
      <c r="AW531" s="585"/>
    </row>
    <row r="532" spans="9:49" ht="13">
      <c r="I532" s="555"/>
      <c r="M532" s="555"/>
      <c r="Q532" s="555"/>
      <c r="R532" s="577"/>
      <c r="AH532" s="577"/>
      <c r="AW532" s="585"/>
    </row>
    <row r="533" spans="9:49" ht="13">
      <c r="I533" s="555"/>
      <c r="M533" s="555"/>
      <c r="Q533" s="555"/>
      <c r="R533" s="577"/>
      <c r="AH533" s="577"/>
      <c r="AW533" s="585"/>
    </row>
    <row r="534" spans="9:49" ht="13">
      <c r="I534" s="555"/>
      <c r="M534" s="555"/>
      <c r="Q534" s="555"/>
      <c r="R534" s="577"/>
      <c r="AH534" s="577"/>
      <c r="AW534" s="585"/>
    </row>
    <row r="535" spans="9:49" ht="13">
      <c r="I535" s="555"/>
      <c r="M535" s="555"/>
      <c r="Q535" s="555"/>
      <c r="R535" s="577"/>
      <c r="AH535" s="577"/>
      <c r="AW535" s="585"/>
    </row>
    <row r="536" spans="9:49" ht="13">
      <c r="I536" s="555"/>
      <c r="M536" s="555"/>
      <c r="Q536" s="555"/>
      <c r="R536" s="577"/>
      <c r="AH536" s="577"/>
      <c r="AW536" s="585"/>
    </row>
    <row r="537" spans="9:49" ht="13">
      <c r="I537" s="555"/>
      <c r="M537" s="555"/>
      <c r="Q537" s="555"/>
      <c r="R537" s="577"/>
      <c r="AH537" s="577"/>
      <c r="AW537" s="585"/>
    </row>
    <row r="538" spans="9:49" ht="13">
      <c r="I538" s="555"/>
      <c r="M538" s="555"/>
      <c r="Q538" s="555"/>
      <c r="R538" s="577"/>
      <c r="AH538" s="577"/>
      <c r="AW538" s="585"/>
    </row>
    <row r="539" spans="9:49" ht="13">
      <c r="I539" s="555"/>
      <c r="M539" s="555"/>
      <c r="Q539" s="555"/>
      <c r="R539" s="577"/>
      <c r="AH539" s="577"/>
      <c r="AW539" s="585"/>
    </row>
    <row r="540" spans="9:49" ht="13">
      <c r="I540" s="555"/>
      <c r="M540" s="555"/>
      <c r="Q540" s="555"/>
      <c r="R540" s="577"/>
      <c r="AH540" s="577"/>
      <c r="AW540" s="585"/>
    </row>
    <row r="541" spans="9:49" ht="13">
      <c r="I541" s="555"/>
      <c r="M541" s="555"/>
      <c r="Q541" s="555"/>
      <c r="R541" s="577"/>
      <c r="AH541" s="577"/>
      <c r="AW541" s="585"/>
    </row>
    <row r="542" spans="9:49" ht="13">
      <c r="I542" s="555"/>
      <c r="M542" s="555"/>
      <c r="Q542" s="555"/>
      <c r="R542" s="577"/>
      <c r="AH542" s="577"/>
      <c r="AW542" s="585"/>
    </row>
    <row r="543" spans="9:49" ht="13">
      <c r="I543" s="555"/>
      <c r="M543" s="555"/>
      <c r="Q543" s="555"/>
      <c r="R543" s="577"/>
      <c r="AH543" s="577"/>
      <c r="AW543" s="585"/>
    </row>
    <row r="544" spans="9:49" ht="13">
      <c r="I544" s="555"/>
      <c r="M544" s="555"/>
      <c r="Q544" s="555"/>
      <c r="R544" s="577"/>
      <c r="AH544" s="577"/>
      <c r="AW544" s="585"/>
    </row>
    <row r="545" spans="9:49" ht="13">
      <c r="I545" s="555"/>
      <c r="M545" s="555"/>
      <c r="Q545" s="555"/>
      <c r="R545" s="577"/>
      <c r="AH545" s="577"/>
      <c r="AW545" s="585"/>
    </row>
    <row r="546" spans="9:49" ht="13">
      <c r="I546" s="555"/>
      <c r="M546" s="555"/>
      <c r="Q546" s="555"/>
      <c r="R546" s="577"/>
      <c r="AH546" s="577"/>
      <c r="AW546" s="585"/>
    </row>
    <row r="547" spans="9:49" ht="13">
      <c r="I547" s="555"/>
      <c r="M547" s="555"/>
      <c r="Q547" s="555"/>
      <c r="R547" s="577"/>
      <c r="AH547" s="577"/>
      <c r="AW547" s="585"/>
    </row>
    <row r="548" spans="9:49" ht="13">
      <c r="I548" s="555"/>
      <c r="M548" s="555"/>
      <c r="Q548" s="555"/>
      <c r="R548" s="577"/>
      <c r="AH548" s="577"/>
      <c r="AW548" s="585"/>
    </row>
    <row r="549" spans="9:49" ht="13">
      <c r="I549" s="555"/>
      <c r="M549" s="555"/>
      <c r="Q549" s="555"/>
      <c r="R549" s="577"/>
      <c r="AH549" s="577"/>
      <c r="AW549" s="585"/>
    </row>
    <row r="550" spans="9:49" ht="13">
      <c r="I550" s="555"/>
      <c r="M550" s="555"/>
      <c r="Q550" s="555"/>
      <c r="R550" s="577"/>
      <c r="AH550" s="577"/>
      <c r="AW550" s="585"/>
    </row>
    <row r="551" spans="9:49" ht="13">
      <c r="I551" s="555"/>
      <c r="M551" s="555"/>
      <c r="Q551" s="555"/>
      <c r="R551" s="577"/>
      <c r="AH551" s="577"/>
      <c r="AW551" s="585"/>
    </row>
    <row r="552" spans="9:49" ht="13">
      <c r="I552" s="555"/>
      <c r="M552" s="555"/>
      <c r="Q552" s="555"/>
      <c r="R552" s="577"/>
      <c r="AH552" s="577"/>
      <c r="AW552" s="585"/>
    </row>
    <row r="553" spans="9:49" ht="13">
      <c r="I553" s="555"/>
      <c r="M553" s="555"/>
      <c r="Q553" s="555"/>
      <c r="R553" s="577"/>
      <c r="AH553" s="577"/>
      <c r="AW553" s="585"/>
    </row>
    <row r="554" spans="9:49" ht="13">
      <c r="I554" s="555"/>
      <c r="M554" s="555"/>
      <c r="Q554" s="555"/>
      <c r="R554" s="577"/>
      <c r="AH554" s="577"/>
      <c r="AW554" s="585"/>
    </row>
    <row r="555" spans="9:49" ht="13">
      <c r="I555" s="555"/>
      <c r="M555" s="555"/>
      <c r="Q555" s="555"/>
      <c r="R555" s="577"/>
      <c r="AH555" s="577"/>
      <c r="AW555" s="585"/>
    </row>
    <row r="556" spans="9:49" ht="13">
      <c r="I556" s="555"/>
      <c r="M556" s="555"/>
      <c r="Q556" s="555"/>
      <c r="R556" s="577"/>
      <c r="AH556" s="577"/>
      <c r="AW556" s="585"/>
    </row>
    <row r="557" spans="9:49" ht="13">
      <c r="I557" s="555"/>
      <c r="M557" s="555"/>
      <c r="Q557" s="555"/>
      <c r="R557" s="577"/>
      <c r="AH557" s="577"/>
      <c r="AW557" s="585"/>
    </row>
    <row r="558" spans="9:49" ht="13">
      <c r="I558" s="555"/>
      <c r="M558" s="555"/>
      <c r="Q558" s="555"/>
      <c r="R558" s="577"/>
      <c r="AH558" s="577"/>
      <c r="AW558" s="585"/>
    </row>
    <row r="559" spans="9:49" ht="13">
      <c r="I559" s="555"/>
      <c r="M559" s="555"/>
      <c r="Q559" s="555"/>
      <c r="R559" s="577"/>
      <c r="AH559" s="577"/>
      <c r="AW559" s="585"/>
    </row>
    <row r="560" spans="9:49" ht="13">
      <c r="I560" s="555"/>
      <c r="M560" s="555"/>
      <c r="Q560" s="555"/>
      <c r="R560" s="577"/>
      <c r="AH560" s="577"/>
      <c r="AW560" s="585"/>
    </row>
    <row r="561" spans="9:49" ht="13">
      <c r="I561" s="555"/>
      <c r="M561" s="555"/>
      <c r="Q561" s="555"/>
      <c r="R561" s="577"/>
      <c r="AH561" s="577"/>
      <c r="AW561" s="585"/>
    </row>
    <row r="562" spans="9:49" ht="13">
      <c r="I562" s="555"/>
      <c r="M562" s="555"/>
      <c r="Q562" s="555"/>
      <c r="R562" s="577"/>
      <c r="AH562" s="577"/>
      <c r="AW562" s="585"/>
    </row>
    <row r="563" spans="9:49" ht="13">
      <c r="I563" s="555"/>
      <c r="M563" s="555"/>
      <c r="Q563" s="555"/>
      <c r="R563" s="577"/>
      <c r="AH563" s="577"/>
      <c r="AW563" s="585"/>
    </row>
    <row r="564" spans="9:49" ht="13">
      <c r="I564" s="555"/>
      <c r="M564" s="555"/>
      <c r="Q564" s="555"/>
      <c r="R564" s="577"/>
      <c r="AH564" s="577"/>
      <c r="AW564" s="585"/>
    </row>
    <row r="565" spans="9:49" ht="13">
      <c r="I565" s="555"/>
      <c r="M565" s="555"/>
      <c r="Q565" s="555"/>
      <c r="R565" s="577"/>
      <c r="AH565" s="577"/>
      <c r="AW565" s="585"/>
    </row>
    <row r="566" spans="9:49" ht="13">
      <c r="I566" s="555"/>
      <c r="M566" s="555"/>
      <c r="Q566" s="555"/>
      <c r="R566" s="577"/>
      <c r="AH566" s="577"/>
      <c r="AW566" s="585"/>
    </row>
    <row r="567" spans="9:49" ht="13">
      <c r="I567" s="555"/>
      <c r="M567" s="555"/>
      <c r="Q567" s="555"/>
      <c r="R567" s="577"/>
      <c r="AH567" s="577"/>
      <c r="AW567" s="585"/>
    </row>
    <row r="568" spans="9:49" ht="13">
      <c r="I568" s="555"/>
      <c r="M568" s="555"/>
      <c r="Q568" s="555"/>
      <c r="R568" s="577"/>
      <c r="AH568" s="577"/>
      <c r="AW568" s="585"/>
    </row>
    <row r="569" spans="9:49" ht="13">
      <c r="I569" s="555"/>
      <c r="M569" s="555"/>
      <c r="Q569" s="555"/>
      <c r="R569" s="577"/>
      <c r="AH569" s="577"/>
      <c r="AW569" s="585"/>
    </row>
    <row r="570" spans="9:49" ht="13">
      <c r="I570" s="555"/>
      <c r="M570" s="555"/>
      <c r="Q570" s="555"/>
      <c r="R570" s="577"/>
      <c r="AH570" s="577"/>
      <c r="AW570" s="585"/>
    </row>
    <row r="571" spans="9:49" ht="13">
      <c r="I571" s="555"/>
      <c r="M571" s="555"/>
      <c r="Q571" s="555"/>
      <c r="R571" s="577"/>
      <c r="AH571" s="577"/>
      <c r="AW571" s="585"/>
    </row>
    <row r="572" spans="9:49" ht="13">
      <c r="I572" s="555"/>
      <c r="M572" s="555"/>
      <c r="Q572" s="555"/>
      <c r="R572" s="577"/>
      <c r="AH572" s="577"/>
      <c r="AW572" s="585"/>
    </row>
    <row r="573" spans="9:49" ht="13">
      <c r="I573" s="555"/>
      <c r="M573" s="555"/>
      <c r="Q573" s="555"/>
      <c r="R573" s="577"/>
      <c r="AH573" s="577"/>
      <c r="AW573" s="585"/>
    </row>
    <row r="574" spans="9:49" ht="13">
      <c r="I574" s="555"/>
      <c r="M574" s="555"/>
      <c r="Q574" s="555"/>
      <c r="R574" s="577"/>
      <c r="AH574" s="577"/>
      <c r="AW574" s="585"/>
    </row>
    <row r="575" spans="9:49" ht="13">
      <c r="I575" s="555"/>
      <c r="M575" s="555"/>
      <c r="Q575" s="555"/>
      <c r="R575" s="577"/>
      <c r="AH575" s="577"/>
      <c r="AW575" s="585"/>
    </row>
    <row r="576" spans="9:49" ht="13">
      <c r="I576" s="555"/>
      <c r="M576" s="555"/>
      <c r="Q576" s="555"/>
      <c r="R576" s="577"/>
      <c r="AH576" s="577"/>
      <c r="AW576" s="585"/>
    </row>
    <row r="577" spans="9:49" ht="13">
      <c r="I577" s="555"/>
      <c r="M577" s="555"/>
      <c r="Q577" s="555"/>
      <c r="R577" s="577"/>
      <c r="AH577" s="577"/>
      <c r="AW577" s="585"/>
    </row>
    <row r="578" spans="9:49" ht="13">
      <c r="I578" s="555"/>
      <c r="M578" s="555"/>
      <c r="Q578" s="555"/>
      <c r="R578" s="577"/>
      <c r="AH578" s="577"/>
      <c r="AW578" s="585"/>
    </row>
    <row r="579" spans="9:49" ht="13">
      <c r="I579" s="555"/>
      <c r="M579" s="555"/>
      <c r="Q579" s="555"/>
      <c r="R579" s="577"/>
      <c r="AH579" s="577"/>
      <c r="AW579" s="585"/>
    </row>
    <row r="580" spans="9:49" ht="13">
      <c r="I580" s="555"/>
      <c r="M580" s="555"/>
      <c r="Q580" s="555"/>
      <c r="R580" s="577"/>
      <c r="AH580" s="577"/>
      <c r="AW580" s="585"/>
    </row>
    <row r="581" spans="9:49" ht="13">
      <c r="I581" s="555"/>
      <c r="M581" s="555"/>
      <c r="Q581" s="555"/>
      <c r="R581" s="577"/>
      <c r="AH581" s="577"/>
      <c r="AW581" s="585"/>
    </row>
    <row r="582" spans="9:49" ht="13">
      <c r="I582" s="555"/>
      <c r="M582" s="555"/>
      <c r="Q582" s="555"/>
      <c r="R582" s="577"/>
      <c r="AH582" s="577"/>
      <c r="AW582" s="585"/>
    </row>
    <row r="583" spans="9:49" ht="13">
      <c r="I583" s="555"/>
      <c r="M583" s="555"/>
      <c r="Q583" s="555"/>
      <c r="R583" s="577"/>
      <c r="AH583" s="577"/>
      <c r="AW583" s="585"/>
    </row>
    <row r="584" spans="9:49" ht="13">
      <c r="I584" s="555"/>
      <c r="M584" s="555"/>
      <c r="Q584" s="555"/>
      <c r="R584" s="577"/>
      <c r="AH584" s="577"/>
      <c r="AW584" s="585"/>
    </row>
    <row r="585" spans="9:49" ht="13">
      <c r="I585" s="555"/>
      <c r="M585" s="555"/>
      <c r="Q585" s="555"/>
      <c r="R585" s="577"/>
      <c r="AH585" s="577"/>
      <c r="AW585" s="585"/>
    </row>
    <row r="586" spans="9:49" ht="13">
      <c r="I586" s="555"/>
      <c r="M586" s="555"/>
      <c r="Q586" s="555"/>
      <c r="R586" s="577"/>
      <c r="AH586" s="577"/>
      <c r="AW586" s="585"/>
    </row>
    <row r="587" spans="9:49" ht="13">
      <c r="I587" s="555"/>
      <c r="M587" s="555"/>
      <c r="Q587" s="555"/>
      <c r="R587" s="577"/>
      <c r="AH587" s="577"/>
      <c r="AW587" s="585"/>
    </row>
    <row r="588" spans="9:49" ht="13">
      <c r="I588" s="555"/>
      <c r="M588" s="555"/>
      <c r="Q588" s="555"/>
      <c r="R588" s="577"/>
      <c r="AH588" s="577"/>
      <c r="AW588" s="585"/>
    </row>
    <row r="589" spans="9:49" ht="13">
      <c r="I589" s="555"/>
      <c r="M589" s="555"/>
      <c r="Q589" s="555"/>
      <c r="R589" s="577"/>
      <c r="AH589" s="577"/>
      <c r="AW589" s="585"/>
    </row>
    <row r="590" spans="9:49" ht="13">
      <c r="I590" s="555"/>
      <c r="M590" s="555"/>
      <c r="Q590" s="555"/>
      <c r="R590" s="577"/>
      <c r="AH590" s="577"/>
      <c r="AW590" s="585"/>
    </row>
    <row r="591" spans="9:49" ht="13">
      <c r="I591" s="555"/>
      <c r="M591" s="555"/>
      <c r="Q591" s="555"/>
      <c r="R591" s="577"/>
      <c r="AH591" s="577"/>
      <c r="AW591" s="585"/>
    </row>
    <row r="592" spans="9:49" ht="13">
      <c r="I592" s="555"/>
      <c r="M592" s="555"/>
      <c r="Q592" s="555"/>
      <c r="R592" s="577"/>
      <c r="AH592" s="577"/>
      <c r="AW592" s="585"/>
    </row>
    <row r="593" spans="9:49" ht="13">
      <c r="I593" s="555"/>
      <c r="M593" s="555"/>
      <c r="Q593" s="555"/>
      <c r="R593" s="577"/>
      <c r="AH593" s="577"/>
      <c r="AW593" s="585"/>
    </row>
    <row r="594" spans="9:49" ht="13">
      <c r="I594" s="555"/>
      <c r="M594" s="555"/>
      <c r="Q594" s="555"/>
      <c r="R594" s="577"/>
      <c r="AH594" s="577"/>
      <c r="AW594" s="585"/>
    </row>
    <row r="595" spans="9:49" ht="13">
      <c r="I595" s="555"/>
      <c r="M595" s="555"/>
      <c r="Q595" s="555"/>
      <c r="R595" s="577"/>
      <c r="AH595" s="577"/>
      <c r="AW595" s="585"/>
    </row>
    <row r="596" spans="9:49" ht="13">
      <c r="I596" s="555"/>
      <c r="M596" s="555"/>
      <c r="Q596" s="555"/>
      <c r="R596" s="577"/>
      <c r="AH596" s="577"/>
      <c r="AW596" s="585"/>
    </row>
    <row r="597" spans="9:49" ht="13">
      <c r="I597" s="555"/>
      <c r="M597" s="555"/>
      <c r="Q597" s="555"/>
      <c r="R597" s="577"/>
      <c r="AH597" s="577"/>
      <c r="AW597" s="585"/>
    </row>
    <row r="598" spans="9:49" ht="13">
      <c r="I598" s="555"/>
      <c r="M598" s="555"/>
      <c r="Q598" s="555"/>
      <c r="R598" s="577"/>
      <c r="AH598" s="577"/>
      <c r="AW598" s="585"/>
    </row>
    <row r="599" spans="9:49" ht="13">
      <c r="I599" s="555"/>
      <c r="M599" s="555"/>
      <c r="Q599" s="555"/>
      <c r="R599" s="577"/>
      <c r="AH599" s="577"/>
      <c r="AW599" s="585"/>
    </row>
    <row r="600" spans="9:49" ht="13">
      <c r="I600" s="555"/>
      <c r="M600" s="555"/>
      <c r="Q600" s="555"/>
      <c r="R600" s="577"/>
      <c r="AH600" s="577"/>
      <c r="AW600" s="585"/>
    </row>
    <row r="601" spans="9:49" ht="13">
      <c r="I601" s="555"/>
      <c r="M601" s="555"/>
      <c r="Q601" s="555"/>
      <c r="R601" s="577"/>
      <c r="AH601" s="577"/>
      <c r="AW601" s="585"/>
    </row>
    <row r="602" spans="9:49" ht="13">
      <c r="I602" s="555"/>
      <c r="M602" s="555"/>
      <c r="Q602" s="555"/>
      <c r="R602" s="577"/>
      <c r="AH602" s="577"/>
      <c r="AW602" s="585"/>
    </row>
    <row r="603" spans="9:49" ht="13">
      <c r="I603" s="555"/>
      <c r="M603" s="555"/>
      <c r="Q603" s="555"/>
      <c r="R603" s="577"/>
      <c r="AH603" s="577"/>
      <c r="AW603" s="585"/>
    </row>
    <row r="604" spans="9:49" ht="13">
      <c r="I604" s="555"/>
      <c r="M604" s="555"/>
      <c r="Q604" s="555"/>
      <c r="R604" s="577"/>
      <c r="AH604" s="577"/>
      <c r="AW604" s="585"/>
    </row>
    <row r="605" spans="9:49" ht="13">
      <c r="I605" s="555"/>
      <c r="M605" s="555"/>
      <c r="Q605" s="555"/>
      <c r="R605" s="577"/>
      <c r="AH605" s="577"/>
      <c r="AW605" s="585"/>
    </row>
    <row r="606" spans="9:49" ht="13">
      <c r="I606" s="555"/>
      <c r="M606" s="555"/>
      <c r="Q606" s="555"/>
      <c r="R606" s="577"/>
      <c r="AH606" s="577"/>
      <c r="AW606" s="585"/>
    </row>
    <row r="607" spans="9:49" ht="13">
      <c r="I607" s="555"/>
      <c r="M607" s="555"/>
      <c r="Q607" s="555"/>
      <c r="R607" s="577"/>
      <c r="AH607" s="577"/>
      <c r="AW607" s="585"/>
    </row>
    <row r="608" spans="9:49" ht="13">
      <c r="I608" s="555"/>
      <c r="M608" s="555"/>
      <c r="Q608" s="555"/>
      <c r="R608" s="577"/>
      <c r="AH608" s="577"/>
      <c r="AW608" s="585"/>
    </row>
    <row r="609" spans="9:49" ht="13">
      <c r="I609" s="555"/>
      <c r="M609" s="555"/>
      <c r="Q609" s="555"/>
      <c r="R609" s="577"/>
      <c r="AH609" s="577"/>
      <c r="AW609" s="585"/>
    </row>
    <row r="610" spans="9:49" ht="13">
      <c r="I610" s="555"/>
      <c r="M610" s="555"/>
      <c r="Q610" s="555"/>
      <c r="R610" s="577"/>
      <c r="AH610" s="577"/>
      <c r="AW610" s="585"/>
    </row>
    <row r="611" spans="9:49" ht="13">
      <c r="I611" s="555"/>
      <c r="M611" s="555"/>
      <c r="Q611" s="555"/>
      <c r="R611" s="577"/>
      <c r="AH611" s="577"/>
      <c r="AW611" s="585"/>
    </row>
    <row r="612" spans="9:49" ht="13">
      <c r="I612" s="555"/>
      <c r="M612" s="555"/>
      <c r="Q612" s="555"/>
      <c r="R612" s="577"/>
      <c r="AH612" s="577"/>
      <c r="AW612" s="585"/>
    </row>
    <row r="613" spans="9:49" ht="13">
      <c r="I613" s="555"/>
      <c r="M613" s="555"/>
      <c r="Q613" s="555"/>
      <c r="R613" s="577"/>
      <c r="AH613" s="577"/>
      <c r="AW613" s="585"/>
    </row>
    <row r="614" spans="9:49" ht="13">
      <c r="I614" s="555"/>
      <c r="M614" s="555"/>
      <c r="Q614" s="555"/>
      <c r="R614" s="577"/>
      <c r="AH614" s="577"/>
      <c r="AW614" s="585"/>
    </row>
    <row r="615" spans="9:49" ht="13">
      <c r="I615" s="555"/>
      <c r="M615" s="555"/>
      <c r="Q615" s="555"/>
      <c r="R615" s="577"/>
      <c r="AH615" s="577"/>
      <c r="AW615" s="585"/>
    </row>
    <row r="616" spans="9:49" ht="13">
      <c r="I616" s="555"/>
      <c r="M616" s="555"/>
      <c r="Q616" s="555"/>
      <c r="R616" s="577"/>
      <c r="AH616" s="577"/>
      <c r="AW616" s="585"/>
    </row>
    <row r="617" spans="9:49" ht="13">
      <c r="I617" s="555"/>
      <c r="M617" s="555"/>
      <c r="Q617" s="555"/>
      <c r="R617" s="577"/>
      <c r="AH617" s="577"/>
      <c r="AW617" s="585"/>
    </row>
    <row r="618" spans="9:49" ht="13">
      <c r="I618" s="555"/>
      <c r="M618" s="555"/>
      <c r="Q618" s="555"/>
      <c r="R618" s="577"/>
      <c r="AH618" s="577"/>
      <c r="AW618" s="585"/>
    </row>
    <row r="619" spans="9:49" ht="13">
      <c r="I619" s="555"/>
      <c r="M619" s="555"/>
      <c r="Q619" s="555"/>
      <c r="R619" s="577"/>
      <c r="AH619" s="577"/>
      <c r="AW619" s="585"/>
    </row>
    <row r="620" spans="9:49" ht="13">
      <c r="I620" s="555"/>
      <c r="M620" s="555"/>
      <c r="Q620" s="555"/>
      <c r="R620" s="577"/>
      <c r="AH620" s="577"/>
      <c r="AW620" s="585"/>
    </row>
    <row r="621" spans="9:49" ht="13">
      <c r="I621" s="555"/>
      <c r="M621" s="555"/>
      <c r="Q621" s="555"/>
      <c r="R621" s="577"/>
      <c r="AH621" s="577"/>
      <c r="AW621" s="585"/>
    </row>
    <row r="622" spans="9:49" ht="13">
      <c r="I622" s="555"/>
      <c r="M622" s="555"/>
      <c r="Q622" s="555"/>
      <c r="R622" s="577"/>
      <c r="AH622" s="577"/>
      <c r="AW622" s="585"/>
    </row>
    <row r="623" spans="9:49" ht="13">
      <c r="I623" s="555"/>
      <c r="M623" s="555"/>
      <c r="Q623" s="555"/>
      <c r="R623" s="577"/>
      <c r="AH623" s="577"/>
      <c r="AW623" s="585"/>
    </row>
    <row r="624" spans="9:49" ht="13">
      <c r="I624" s="555"/>
      <c r="M624" s="555"/>
      <c r="Q624" s="555"/>
      <c r="R624" s="577"/>
      <c r="AH624" s="577"/>
      <c r="AW624" s="585"/>
    </row>
    <row r="625" spans="9:49" ht="13">
      <c r="I625" s="555"/>
      <c r="M625" s="555"/>
      <c r="Q625" s="555"/>
      <c r="R625" s="577"/>
      <c r="AH625" s="577"/>
      <c r="AW625" s="585"/>
    </row>
    <row r="626" spans="9:49" ht="13">
      <c r="I626" s="555"/>
      <c r="M626" s="555"/>
      <c r="Q626" s="555"/>
      <c r="R626" s="577"/>
      <c r="AH626" s="577"/>
      <c r="AW626" s="585"/>
    </row>
    <row r="627" spans="9:49" ht="13">
      <c r="I627" s="555"/>
      <c r="M627" s="555"/>
      <c r="Q627" s="555"/>
      <c r="R627" s="577"/>
      <c r="AH627" s="577"/>
      <c r="AW627" s="585"/>
    </row>
    <row r="628" spans="9:49" ht="13">
      <c r="I628" s="555"/>
      <c r="M628" s="555"/>
      <c r="Q628" s="555"/>
      <c r="R628" s="577"/>
      <c r="AH628" s="577"/>
      <c r="AW628" s="585"/>
    </row>
    <row r="629" spans="9:49" ht="13">
      <c r="I629" s="555"/>
      <c r="M629" s="555"/>
      <c r="Q629" s="555"/>
      <c r="R629" s="577"/>
      <c r="AH629" s="577"/>
      <c r="AW629" s="585"/>
    </row>
    <row r="630" spans="9:49" ht="13">
      <c r="I630" s="555"/>
      <c r="M630" s="555"/>
      <c r="Q630" s="555"/>
      <c r="R630" s="577"/>
      <c r="AH630" s="577"/>
      <c r="AW630" s="585"/>
    </row>
    <row r="631" spans="9:49" ht="13">
      <c r="I631" s="555"/>
      <c r="M631" s="555"/>
      <c r="Q631" s="555"/>
      <c r="R631" s="577"/>
      <c r="AH631" s="577"/>
      <c r="AW631" s="585"/>
    </row>
    <row r="632" spans="9:49" ht="13">
      <c r="I632" s="555"/>
      <c r="M632" s="555"/>
      <c r="Q632" s="555"/>
      <c r="R632" s="577"/>
      <c r="AH632" s="577"/>
      <c r="AW632" s="585"/>
    </row>
    <row r="633" spans="9:49" ht="13">
      <c r="I633" s="555"/>
      <c r="M633" s="555"/>
      <c r="Q633" s="555"/>
      <c r="R633" s="577"/>
      <c r="AH633" s="577"/>
      <c r="AW633" s="585"/>
    </row>
    <row r="634" spans="9:49" ht="13">
      <c r="I634" s="555"/>
      <c r="M634" s="555"/>
      <c r="Q634" s="555"/>
      <c r="R634" s="577"/>
      <c r="AH634" s="577"/>
      <c r="AW634" s="585"/>
    </row>
    <row r="635" spans="9:49" ht="13">
      <c r="I635" s="555"/>
      <c r="M635" s="555"/>
      <c r="Q635" s="555"/>
      <c r="R635" s="577"/>
      <c r="AH635" s="577"/>
      <c r="AW635" s="585"/>
    </row>
    <row r="636" spans="9:49" ht="13">
      <c r="I636" s="555"/>
      <c r="M636" s="555"/>
      <c r="Q636" s="555"/>
      <c r="R636" s="577"/>
      <c r="AH636" s="577"/>
      <c r="AW636" s="585"/>
    </row>
    <row r="637" spans="9:49" ht="13">
      <c r="I637" s="555"/>
      <c r="M637" s="555"/>
      <c r="Q637" s="555"/>
      <c r="R637" s="577"/>
      <c r="AH637" s="577"/>
      <c r="AW637" s="585"/>
    </row>
    <row r="638" spans="9:49" ht="13">
      <c r="I638" s="555"/>
      <c r="M638" s="555"/>
      <c r="Q638" s="555"/>
      <c r="R638" s="577"/>
      <c r="AH638" s="577"/>
      <c r="AW638" s="585"/>
    </row>
    <row r="639" spans="9:49" ht="13">
      <c r="I639" s="555"/>
      <c r="M639" s="555"/>
      <c r="Q639" s="555"/>
      <c r="R639" s="577"/>
      <c r="AH639" s="577"/>
      <c r="AW639" s="585"/>
    </row>
    <row r="640" spans="9:49" ht="13">
      <c r="I640" s="555"/>
      <c r="M640" s="555"/>
      <c r="Q640" s="555"/>
      <c r="R640" s="577"/>
      <c r="AH640" s="577"/>
      <c r="AW640" s="585"/>
    </row>
    <row r="641" spans="9:49" ht="13">
      <c r="I641" s="555"/>
      <c r="M641" s="555"/>
      <c r="Q641" s="555"/>
      <c r="R641" s="577"/>
      <c r="AH641" s="577"/>
      <c r="AW641" s="585"/>
    </row>
    <row r="642" spans="9:49" ht="13">
      <c r="I642" s="555"/>
      <c r="M642" s="555"/>
      <c r="Q642" s="555"/>
      <c r="R642" s="577"/>
      <c r="AH642" s="577"/>
      <c r="AW642" s="585"/>
    </row>
    <row r="643" spans="9:49" ht="13">
      <c r="I643" s="555"/>
      <c r="M643" s="555"/>
      <c r="Q643" s="555"/>
      <c r="R643" s="577"/>
      <c r="AH643" s="577"/>
      <c r="AW643" s="585"/>
    </row>
    <row r="644" spans="9:49" ht="13">
      <c r="I644" s="555"/>
      <c r="M644" s="555"/>
      <c r="Q644" s="555"/>
      <c r="R644" s="577"/>
      <c r="AH644" s="577"/>
      <c r="AW644" s="585"/>
    </row>
    <row r="645" spans="9:49" ht="13">
      <c r="I645" s="555"/>
      <c r="M645" s="555"/>
      <c r="Q645" s="555"/>
      <c r="R645" s="577"/>
      <c r="AH645" s="577"/>
      <c r="AW645" s="585"/>
    </row>
    <row r="646" spans="9:49" ht="13">
      <c r="I646" s="555"/>
      <c r="M646" s="555"/>
      <c r="Q646" s="555"/>
      <c r="R646" s="577"/>
      <c r="AH646" s="577"/>
      <c r="AW646" s="585"/>
    </row>
    <row r="647" spans="9:49" ht="13">
      <c r="I647" s="555"/>
      <c r="M647" s="555"/>
      <c r="Q647" s="555"/>
      <c r="R647" s="577"/>
      <c r="AH647" s="577"/>
      <c r="AW647" s="585"/>
    </row>
    <row r="648" spans="9:49" ht="13">
      <c r="I648" s="555"/>
      <c r="M648" s="555"/>
      <c r="Q648" s="555"/>
      <c r="R648" s="577"/>
      <c r="AH648" s="577"/>
      <c r="AW648" s="585"/>
    </row>
    <row r="649" spans="9:49" ht="13">
      <c r="I649" s="555"/>
      <c r="M649" s="555"/>
      <c r="Q649" s="555"/>
      <c r="R649" s="577"/>
      <c r="AH649" s="577"/>
      <c r="AW649" s="585"/>
    </row>
    <row r="650" spans="9:49" ht="13">
      <c r="I650" s="555"/>
      <c r="M650" s="555"/>
      <c r="Q650" s="555"/>
      <c r="R650" s="577"/>
      <c r="AH650" s="577"/>
      <c r="AW650" s="585"/>
    </row>
    <row r="651" spans="9:49" ht="13">
      <c r="I651" s="555"/>
      <c r="M651" s="555"/>
      <c r="Q651" s="555"/>
      <c r="R651" s="577"/>
      <c r="AH651" s="577"/>
      <c r="AW651" s="585"/>
    </row>
    <row r="652" spans="9:49" ht="13">
      <c r="I652" s="555"/>
      <c r="M652" s="555"/>
      <c r="Q652" s="555"/>
      <c r="R652" s="577"/>
      <c r="AH652" s="577"/>
      <c r="AW652" s="585"/>
    </row>
    <row r="653" spans="9:49" ht="13">
      <c r="I653" s="555"/>
      <c r="M653" s="555"/>
      <c r="Q653" s="555"/>
      <c r="R653" s="577"/>
      <c r="AH653" s="577"/>
      <c r="AW653" s="585"/>
    </row>
    <row r="654" spans="9:49" ht="13">
      <c r="I654" s="555"/>
      <c r="M654" s="555"/>
      <c r="Q654" s="555"/>
      <c r="R654" s="577"/>
      <c r="AH654" s="577"/>
      <c r="AW654" s="585"/>
    </row>
    <row r="655" spans="9:49" ht="13">
      <c r="I655" s="555"/>
      <c r="M655" s="555"/>
      <c r="Q655" s="555"/>
      <c r="R655" s="577"/>
      <c r="AH655" s="577"/>
      <c r="AW655" s="585"/>
    </row>
    <row r="656" spans="9:49" ht="13">
      <c r="I656" s="555"/>
      <c r="M656" s="555"/>
      <c r="Q656" s="555"/>
      <c r="R656" s="577"/>
      <c r="AH656" s="577"/>
      <c r="AW656" s="585"/>
    </row>
    <row r="657" spans="9:49" ht="13">
      <c r="I657" s="555"/>
      <c r="M657" s="555"/>
      <c r="Q657" s="555"/>
      <c r="R657" s="577"/>
      <c r="AH657" s="577"/>
      <c r="AW657" s="585"/>
    </row>
    <row r="658" spans="9:49" ht="13">
      <c r="I658" s="555"/>
      <c r="M658" s="555"/>
      <c r="Q658" s="555"/>
      <c r="R658" s="577"/>
      <c r="AH658" s="577"/>
      <c r="AW658" s="585"/>
    </row>
    <row r="659" spans="9:49" ht="13">
      <c r="I659" s="555"/>
      <c r="M659" s="555"/>
      <c r="Q659" s="555"/>
      <c r="R659" s="577"/>
      <c r="AH659" s="577"/>
      <c r="AW659" s="585"/>
    </row>
    <row r="660" spans="9:49" ht="13">
      <c r="I660" s="555"/>
      <c r="M660" s="555"/>
      <c r="Q660" s="555"/>
      <c r="R660" s="577"/>
      <c r="AH660" s="577"/>
      <c r="AW660" s="585"/>
    </row>
    <row r="661" spans="9:49" ht="13">
      <c r="I661" s="555"/>
      <c r="M661" s="555"/>
      <c r="Q661" s="555"/>
      <c r="R661" s="577"/>
      <c r="AH661" s="577"/>
      <c r="AW661" s="585"/>
    </row>
    <row r="662" spans="9:49" ht="13">
      <c r="I662" s="555"/>
      <c r="M662" s="555"/>
      <c r="Q662" s="555"/>
      <c r="R662" s="577"/>
      <c r="AH662" s="577"/>
      <c r="AW662" s="585"/>
    </row>
    <row r="663" spans="9:49" ht="13">
      <c r="I663" s="555"/>
      <c r="M663" s="555"/>
      <c r="Q663" s="555"/>
      <c r="R663" s="577"/>
      <c r="AH663" s="577"/>
      <c r="AW663" s="585"/>
    </row>
    <row r="664" spans="9:49" ht="13">
      <c r="I664" s="555"/>
      <c r="M664" s="555"/>
      <c r="Q664" s="555"/>
      <c r="R664" s="577"/>
      <c r="AH664" s="577"/>
      <c r="AW664" s="585"/>
    </row>
    <row r="665" spans="9:49" ht="13">
      <c r="I665" s="555"/>
      <c r="M665" s="555"/>
      <c r="Q665" s="555"/>
      <c r="R665" s="577"/>
      <c r="AH665" s="577"/>
      <c r="AW665" s="585"/>
    </row>
    <row r="666" spans="9:49" ht="13">
      <c r="I666" s="555"/>
      <c r="M666" s="555"/>
      <c r="Q666" s="555"/>
      <c r="R666" s="577"/>
      <c r="AH666" s="577"/>
      <c r="AW666" s="585"/>
    </row>
    <row r="667" spans="9:49" ht="13">
      <c r="I667" s="555"/>
      <c r="M667" s="555"/>
      <c r="Q667" s="555"/>
      <c r="R667" s="577"/>
      <c r="AH667" s="577"/>
      <c r="AW667" s="585"/>
    </row>
    <row r="668" spans="9:49" ht="13">
      <c r="I668" s="555"/>
      <c r="M668" s="555"/>
      <c r="Q668" s="555"/>
      <c r="R668" s="577"/>
      <c r="AH668" s="577"/>
      <c r="AW668" s="585"/>
    </row>
    <row r="669" spans="9:49" ht="13">
      <c r="I669" s="555"/>
      <c r="M669" s="555"/>
      <c r="Q669" s="555"/>
      <c r="R669" s="577"/>
      <c r="AH669" s="577"/>
      <c r="AW669" s="585"/>
    </row>
    <row r="670" spans="9:49" ht="13">
      <c r="I670" s="555"/>
      <c r="M670" s="555"/>
      <c r="Q670" s="555"/>
      <c r="R670" s="577"/>
      <c r="AH670" s="577"/>
      <c r="AW670" s="585"/>
    </row>
    <row r="671" spans="9:49" ht="13">
      <c r="I671" s="555"/>
      <c r="M671" s="555"/>
      <c r="Q671" s="555"/>
      <c r="R671" s="577"/>
      <c r="AH671" s="577"/>
      <c r="AW671" s="585"/>
    </row>
    <row r="672" spans="9:49" ht="13">
      <c r="I672" s="555"/>
      <c r="M672" s="555"/>
      <c r="Q672" s="555"/>
      <c r="R672" s="577"/>
      <c r="AH672" s="577"/>
      <c r="AW672" s="585"/>
    </row>
    <row r="673" spans="9:49" ht="13">
      <c r="I673" s="555"/>
      <c r="M673" s="555"/>
      <c r="Q673" s="555"/>
      <c r="R673" s="577"/>
      <c r="AH673" s="577"/>
      <c r="AW673" s="585"/>
    </row>
    <row r="674" spans="9:49" ht="13">
      <c r="I674" s="555"/>
      <c r="M674" s="555"/>
      <c r="Q674" s="555"/>
      <c r="R674" s="577"/>
      <c r="AH674" s="577"/>
      <c r="AW674" s="585"/>
    </row>
    <row r="675" spans="9:49" ht="13">
      <c r="I675" s="555"/>
      <c r="M675" s="555"/>
      <c r="Q675" s="555"/>
      <c r="R675" s="577"/>
      <c r="AH675" s="577"/>
      <c r="AW675" s="585"/>
    </row>
    <row r="676" spans="9:49" ht="13">
      <c r="I676" s="555"/>
      <c r="M676" s="555"/>
      <c r="Q676" s="555"/>
      <c r="R676" s="577"/>
      <c r="AH676" s="577"/>
      <c r="AW676" s="585"/>
    </row>
    <row r="677" spans="9:49" ht="13">
      <c r="I677" s="555"/>
      <c r="M677" s="555"/>
      <c r="Q677" s="555"/>
      <c r="R677" s="577"/>
      <c r="AH677" s="577"/>
      <c r="AW677" s="585"/>
    </row>
    <row r="678" spans="9:49" ht="13">
      <c r="I678" s="555"/>
      <c r="M678" s="555"/>
      <c r="Q678" s="555"/>
      <c r="R678" s="577"/>
      <c r="AH678" s="577"/>
      <c r="AW678" s="585"/>
    </row>
    <row r="679" spans="9:49" ht="13">
      <c r="I679" s="555"/>
      <c r="M679" s="555"/>
      <c r="Q679" s="555"/>
      <c r="R679" s="577"/>
      <c r="AH679" s="577"/>
      <c r="AW679" s="585"/>
    </row>
    <row r="680" spans="9:49" ht="13">
      <c r="I680" s="555"/>
      <c r="M680" s="555"/>
      <c r="Q680" s="555"/>
      <c r="R680" s="577"/>
      <c r="AH680" s="577"/>
      <c r="AW680" s="585"/>
    </row>
    <row r="681" spans="9:49" ht="13">
      <c r="I681" s="555"/>
      <c r="M681" s="555"/>
      <c r="Q681" s="555"/>
      <c r="R681" s="577"/>
      <c r="AH681" s="577"/>
      <c r="AW681" s="585"/>
    </row>
    <row r="682" spans="9:49" ht="13">
      <c r="I682" s="555"/>
      <c r="M682" s="555"/>
      <c r="Q682" s="555"/>
      <c r="R682" s="577"/>
      <c r="AH682" s="577"/>
      <c r="AW682" s="585"/>
    </row>
    <row r="683" spans="9:49" ht="13">
      <c r="I683" s="555"/>
      <c r="M683" s="555"/>
      <c r="Q683" s="555"/>
      <c r="R683" s="577"/>
      <c r="AH683" s="577"/>
      <c r="AW683" s="585"/>
    </row>
    <row r="684" spans="9:49" ht="13">
      <c r="I684" s="555"/>
      <c r="M684" s="555"/>
      <c r="Q684" s="555"/>
      <c r="R684" s="577"/>
      <c r="AH684" s="577"/>
      <c r="AW684" s="585"/>
    </row>
    <row r="685" spans="9:49" ht="13">
      <c r="I685" s="555"/>
      <c r="M685" s="555"/>
      <c r="Q685" s="555"/>
      <c r="R685" s="577"/>
      <c r="AH685" s="577"/>
      <c r="AW685" s="585"/>
    </row>
    <row r="686" spans="9:49" ht="13">
      <c r="I686" s="555"/>
      <c r="M686" s="555"/>
      <c r="Q686" s="555"/>
      <c r="R686" s="577"/>
      <c r="AH686" s="577"/>
      <c r="AW686" s="585"/>
    </row>
    <row r="687" spans="9:49" ht="13">
      <c r="I687" s="555"/>
      <c r="M687" s="555"/>
      <c r="Q687" s="555"/>
      <c r="R687" s="577"/>
      <c r="AH687" s="577"/>
      <c r="AW687" s="585"/>
    </row>
    <row r="688" spans="9:49" ht="13">
      <c r="I688" s="555"/>
      <c r="M688" s="555"/>
      <c r="Q688" s="555"/>
      <c r="R688" s="577"/>
      <c r="AH688" s="577"/>
      <c r="AW688" s="585"/>
    </row>
    <row r="689" spans="9:49" ht="13">
      <c r="I689" s="555"/>
      <c r="M689" s="555"/>
      <c r="Q689" s="555"/>
      <c r="R689" s="577"/>
      <c r="AH689" s="577"/>
      <c r="AW689" s="585"/>
    </row>
    <row r="690" spans="9:49" ht="13">
      <c r="I690" s="555"/>
      <c r="M690" s="555"/>
      <c r="Q690" s="555"/>
      <c r="R690" s="577"/>
      <c r="AH690" s="577"/>
      <c r="AW690" s="585"/>
    </row>
    <row r="691" spans="9:49" ht="13">
      <c r="I691" s="555"/>
      <c r="M691" s="555"/>
      <c r="Q691" s="555"/>
      <c r="R691" s="577"/>
      <c r="AH691" s="577"/>
      <c r="AW691" s="585"/>
    </row>
    <row r="692" spans="9:49" ht="13">
      <c r="I692" s="555"/>
      <c r="M692" s="555"/>
      <c r="Q692" s="555"/>
      <c r="R692" s="577"/>
      <c r="AH692" s="577"/>
      <c r="AW692" s="585"/>
    </row>
    <row r="693" spans="9:49" ht="13">
      <c r="I693" s="555"/>
      <c r="M693" s="555"/>
      <c r="Q693" s="555"/>
      <c r="R693" s="577"/>
      <c r="AH693" s="577"/>
      <c r="AW693" s="585"/>
    </row>
    <row r="694" spans="9:49" ht="13">
      <c r="I694" s="555"/>
      <c r="M694" s="555"/>
      <c r="Q694" s="555"/>
      <c r="R694" s="577"/>
      <c r="AH694" s="577"/>
      <c r="AW694" s="585"/>
    </row>
    <row r="695" spans="9:49" ht="13">
      <c r="I695" s="555"/>
      <c r="M695" s="555"/>
      <c r="Q695" s="555"/>
      <c r="R695" s="577"/>
      <c r="AH695" s="577"/>
      <c r="AW695" s="585"/>
    </row>
    <row r="696" spans="9:49" ht="13">
      <c r="I696" s="555"/>
      <c r="M696" s="555"/>
      <c r="Q696" s="555"/>
      <c r="R696" s="577"/>
      <c r="AH696" s="577"/>
      <c r="AW696" s="585"/>
    </row>
    <row r="697" spans="9:49" ht="13">
      <c r="I697" s="555"/>
      <c r="M697" s="555"/>
      <c r="Q697" s="555"/>
      <c r="R697" s="577"/>
      <c r="AH697" s="577"/>
      <c r="AW697" s="585"/>
    </row>
    <row r="698" spans="9:49" ht="13">
      <c r="I698" s="555"/>
      <c r="M698" s="555"/>
      <c r="Q698" s="555"/>
      <c r="R698" s="577"/>
      <c r="AH698" s="577"/>
      <c r="AW698" s="585"/>
    </row>
    <row r="699" spans="9:49" ht="13">
      <c r="I699" s="555"/>
      <c r="M699" s="555"/>
      <c r="Q699" s="555"/>
      <c r="R699" s="577"/>
      <c r="AH699" s="577"/>
      <c r="AW699" s="585"/>
    </row>
    <row r="700" spans="9:49" ht="13">
      <c r="I700" s="555"/>
      <c r="M700" s="555"/>
      <c r="Q700" s="555"/>
      <c r="R700" s="577"/>
      <c r="AH700" s="577"/>
      <c r="AW700" s="585"/>
    </row>
    <row r="701" spans="9:49" ht="13">
      <c r="I701" s="555"/>
      <c r="M701" s="555"/>
      <c r="Q701" s="555"/>
      <c r="R701" s="577"/>
      <c r="AH701" s="577"/>
      <c r="AW701" s="585"/>
    </row>
    <row r="702" spans="9:49" ht="13">
      <c r="I702" s="555"/>
      <c r="M702" s="555"/>
      <c r="Q702" s="555"/>
      <c r="R702" s="577"/>
      <c r="AH702" s="577"/>
      <c r="AW702" s="585"/>
    </row>
    <row r="703" spans="9:49" ht="13">
      <c r="I703" s="555"/>
      <c r="M703" s="555"/>
      <c r="Q703" s="555"/>
      <c r="R703" s="577"/>
      <c r="AH703" s="577"/>
      <c r="AW703" s="585"/>
    </row>
    <row r="704" spans="9:49" ht="13">
      <c r="I704" s="555"/>
      <c r="M704" s="555"/>
      <c r="Q704" s="555"/>
      <c r="R704" s="577"/>
      <c r="AH704" s="577"/>
      <c r="AW704" s="585"/>
    </row>
    <row r="705" spans="9:49" ht="13">
      <c r="I705" s="555"/>
      <c r="M705" s="555"/>
      <c r="Q705" s="555"/>
      <c r="R705" s="577"/>
      <c r="AH705" s="577"/>
      <c r="AW705" s="585"/>
    </row>
    <row r="706" spans="9:49" ht="13">
      <c r="I706" s="555"/>
      <c r="M706" s="555"/>
      <c r="Q706" s="555"/>
      <c r="R706" s="577"/>
      <c r="AH706" s="577"/>
      <c r="AW706" s="585"/>
    </row>
    <row r="707" spans="9:49" ht="13">
      <c r="I707" s="555"/>
      <c r="M707" s="555"/>
      <c r="Q707" s="555"/>
      <c r="R707" s="577"/>
      <c r="AH707" s="577"/>
      <c r="AW707" s="585"/>
    </row>
    <row r="708" spans="9:49" ht="13">
      <c r="I708" s="555"/>
      <c r="M708" s="555"/>
      <c r="Q708" s="555"/>
      <c r="R708" s="577"/>
      <c r="AH708" s="577"/>
      <c r="AW708" s="585"/>
    </row>
    <row r="709" spans="9:49" ht="13">
      <c r="I709" s="555"/>
      <c r="M709" s="555"/>
      <c r="Q709" s="555"/>
      <c r="R709" s="577"/>
      <c r="AH709" s="577"/>
      <c r="AW709" s="585"/>
    </row>
    <row r="710" spans="9:49" ht="13">
      <c r="I710" s="555"/>
      <c r="M710" s="555"/>
      <c r="Q710" s="555"/>
      <c r="R710" s="577"/>
      <c r="AH710" s="577"/>
      <c r="AW710" s="585"/>
    </row>
    <row r="711" spans="9:49" ht="13">
      <c r="I711" s="555"/>
      <c r="M711" s="555"/>
      <c r="Q711" s="555"/>
      <c r="R711" s="577"/>
      <c r="AH711" s="577"/>
      <c r="AW711" s="585"/>
    </row>
    <row r="712" spans="9:49" ht="13">
      <c r="I712" s="555"/>
      <c r="M712" s="555"/>
      <c r="Q712" s="555"/>
      <c r="R712" s="577"/>
      <c r="AH712" s="577"/>
      <c r="AW712" s="585"/>
    </row>
    <row r="713" spans="9:49" ht="13">
      <c r="I713" s="555"/>
      <c r="M713" s="555"/>
      <c r="Q713" s="555"/>
      <c r="R713" s="577"/>
      <c r="AH713" s="577"/>
      <c r="AW713" s="585"/>
    </row>
    <row r="714" spans="9:49" ht="13">
      <c r="I714" s="555"/>
      <c r="M714" s="555"/>
      <c r="Q714" s="555"/>
      <c r="R714" s="577"/>
      <c r="AH714" s="577"/>
      <c r="AW714" s="585"/>
    </row>
    <row r="715" spans="9:49" ht="13">
      <c r="I715" s="555"/>
      <c r="M715" s="555"/>
      <c r="Q715" s="555"/>
      <c r="R715" s="577"/>
      <c r="AH715" s="577"/>
      <c r="AW715" s="585"/>
    </row>
    <row r="716" spans="9:49" ht="13">
      <c r="I716" s="555"/>
      <c r="M716" s="555"/>
      <c r="Q716" s="555"/>
      <c r="R716" s="577"/>
      <c r="AH716" s="577"/>
      <c r="AW716" s="585"/>
    </row>
    <row r="717" spans="9:49" ht="13">
      <c r="I717" s="555"/>
      <c r="M717" s="555"/>
      <c r="Q717" s="555"/>
      <c r="R717" s="577"/>
      <c r="AH717" s="577"/>
      <c r="AW717" s="585"/>
    </row>
    <row r="718" spans="9:49" ht="13">
      <c r="I718" s="555"/>
      <c r="M718" s="555"/>
      <c r="Q718" s="555"/>
      <c r="R718" s="577"/>
      <c r="AH718" s="577"/>
      <c r="AW718" s="585"/>
    </row>
    <row r="719" spans="9:49" ht="13">
      <c r="I719" s="555"/>
      <c r="M719" s="555"/>
      <c r="Q719" s="555"/>
      <c r="R719" s="577"/>
      <c r="AH719" s="577"/>
      <c r="AW719" s="585"/>
    </row>
    <row r="720" spans="9:49" ht="13">
      <c r="I720" s="555"/>
      <c r="M720" s="555"/>
      <c r="Q720" s="555"/>
      <c r="R720" s="577"/>
      <c r="AH720" s="577"/>
      <c r="AW720" s="585"/>
    </row>
    <row r="721" spans="9:49" ht="13">
      <c r="I721" s="555"/>
      <c r="M721" s="555"/>
      <c r="Q721" s="555"/>
      <c r="R721" s="577"/>
      <c r="AH721" s="577"/>
      <c r="AW721" s="585"/>
    </row>
    <row r="722" spans="9:49" ht="13">
      <c r="I722" s="555"/>
      <c r="M722" s="555"/>
      <c r="Q722" s="555"/>
      <c r="R722" s="577"/>
      <c r="AH722" s="577"/>
      <c r="AW722" s="585"/>
    </row>
    <row r="723" spans="9:49" ht="13">
      <c r="I723" s="555"/>
      <c r="M723" s="555"/>
      <c r="Q723" s="555"/>
      <c r="R723" s="577"/>
      <c r="AH723" s="577"/>
      <c r="AW723" s="585"/>
    </row>
    <row r="724" spans="9:49" ht="13">
      <c r="I724" s="555"/>
      <c r="M724" s="555"/>
      <c r="Q724" s="555"/>
      <c r="R724" s="577"/>
      <c r="AH724" s="577"/>
      <c r="AW724" s="585"/>
    </row>
    <row r="725" spans="9:49" ht="13">
      <c r="I725" s="555"/>
      <c r="M725" s="555"/>
      <c r="Q725" s="555"/>
      <c r="R725" s="577"/>
      <c r="AH725" s="577"/>
      <c r="AW725" s="585"/>
    </row>
    <row r="726" spans="9:49" ht="13">
      <c r="I726" s="555"/>
      <c r="M726" s="555"/>
      <c r="Q726" s="555"/>
      <c r="R726" s="577"/>
      <c r="AH726" s="577"/>
      <c r="AW726" s="585"/>
    </row>
    <row r="727" spans="9:49" ht="13">
      <c r="I727" s="555"/>
      <c r="M727" s="555"/>
      <c r="Q727" s="555"/>
      <c r="R727" s="577"/>
      <c r="AH727" s="577"/>
      <c r="AW727" s="585"/>
    </row>
    <row r="728" spans="9:49" ht="13">
      <c r="I728" s="555"/>
      <c r="M728" s="555"/>
      <c r="Q728" s="555"/>
      <c r="R728" s="577"/>
      <c r="AH728" s="577"/>
      <c r="AW728" s="585"/>
    </row>
    <row r="729" spans="9:49" ht="13">
      <c r="I729" s="555"/>
      <c r="M729" s="555"/>
      <c r="Q729" s="555"/>
      <c r="R729" s="577"/>
      <c r="AH729" s="577"/>
      <c r="AW729" s="585"/>
    </row>
    <row r="730" spans="9:49" ht="13">
      <c r="I730" s="555"/>
      <c r="M730" s="555"/>
      <c r="Q730" s="555"/>
      <c r="R730" s="577"/>
      <c r="AH730" s="577"/>
      <c r="AW730" s="585"/>
    </row>
    <row r="731" spans="9:49" ht="13">
      <c r="I731" s="555"/>
      <c r="M731" s="555"/>
      <c r="Q731" s="555"/>
      <c r="R731" s="577"/>
      <c r="AH731" s="577"/>
      <c r="AW731" s="585"/>
    </row>
    <row r="732" spans="9:49" ht="13">
      <c r="I732" s="555"/>
      <c r="M732" s="555"/>
      <c r="Q732" s="555"/>
      <c r="R732" s="577"/>
      <c r="AH732" s="577"/>
      <c r="AW732" s="585"/>
    </row>
    <row r="733" spans="9:49" ht="13">
      <c r="I733" s="555"/>
      <c r="M733" s="555"/>
      <c r="Q733" s="555"/>
      <c r="R733" s="577"/>
      <c r="AH733" s="577"/>
      <c r="AW733" s="585"/>
    </row>
    <row r="734" spans="9:49" ht="13">
      <c r="I734" s="555"/>
      <c r="M734" s="555"/>
      <c r="Q734" s="555"/>
      <c r="R734" s="577"/>
      <c r="AH734" s="577"/>
      <c r="AW734" s="585"/>
    </row>
    <row r="735" spans="9:49" ht="13">
      <c r="I735" s="555"/>
      <c r="M735" s="555"/>
      <c r="Q735" s="555"/>
      <c r="R735" s="577"/>
      <c r="AH735" s="577"/>
      <c r="AW735" s="585"/>
    </row>
    <row r="736" spans="9:49" ht="13">
      <c r="I736" s="555"/>
      <c r="M736" s="555"/>
      <c r="Q736" s="555"/>
      <c r="R736" s="577"/>
      <c r="AH736" s="577"/>
      <c r="AW736" s="585"/>
    </row>
    <row r="737" spans="9:49" ht="13">
      <c r="I737" s="555"/>
      <c r="M737" s="555"/>
      <c r="Q737" s="555"/>
      <c r="R737" s="577"/>
      <c r="AH737" s="577"/>
      <c r="AW737" s="585"/>
    </row>
    <row r="738" spans="9:49" ht="13">
      <c r="I738" s="555"/>
      <c r="M738" s="555"/>
      <c r="Q738" s="555"/>
      <c r="R738" s="577"/>
      <c r="AH738" s="577"/>
      <c r="AW738" s="585"/>
    </row>
    <row r="739" spans="9:49" ht="13">
      <c r="I739" s="555"/>
      <c r="M739" s="555"/>
      <c r="Q739" s="555"/>
      <c r="R739" s="577"/>
      <c r="AH739" s="577"/>
      <c r="AW739" s="585"/>
    </row>
    <row r="740" spans="9:49" ht="13">
      <c r="I740" s="555"/>
      <c r="M740" s="555"/>
      <c r="Q740" s="555"/>
      <c r="R740" s="577"/>
      <c r="AH740" s="577"/>
      <c r="AW740" s="585"/>
    </row>
    <row r="741" spans="9:49" ht="13">
      <c r="I741" s="555"/>
      <c r="M741" s="555"/>
      <c r="Q741" s="555"/>
      <c r="R741" s="577"/>
      <c r="AH741" s="577"/>
      <c r="AW741" s="585"/>
    </row>
    <row r="742" spans="9:49" ht="13">
      <c r="I742" s="555"/>
      <c r="M742" s="555"/>
      <c r="Q742" s="555"/>
      <c r="R742" s="577"/>
      <c r="AH742" s="577"/>
      <c r="AW742" s="585"/>
    </row>
    <row r="743" spans="9:49" ht="13">
      <c r="I743" s="555"/>
      <c r="M743" s="555"/>
      <c r="Q743" s="555"/>
      <c r="R743" s="577"/>
      <c r="AH743" s="577"/>
      <c r="AW743" s="585"/>
    </row>
    <row r="744" spans="9:49" ht="13">
      <c r="I744" s="555"/>
      <c r="M744" s="555"/>
      <c r="Q744" s="555"/>
      <c r="R744" s="577"/>
      <c r="AH744" s="577"/>
      <c r="AW744" s="585"/>
    </row>
    <row r="745" spans="9:49" ht="13">
      <c r="I745" s="555"/>
      <c r="M745" s="555"/>
      <c r="Q745" s="555"/>
      <c r="R745" s="577"/>
      <c r="AH745" s="577"/>
      <c r="AW745" s="585"/>
    </row>
    <row r="746" spans="9:49" ht="13">
      <c r="I746" s="555"/>
      <c r="M746" s="555"/>
      <c r="Q746" s="555"/>
      <c r="R746" s="577"/>
      <c r="AH746" s="577"/>
      <c r="AW746" s="585"/>
    </row>
    <row r="747" spans="9:49" ht="13">
      <c r="I747" s="555"/>
      <c r="M747" s="555"/>
      <c r="Q747" s="555"/>
      <c r="R747" s="577"/>
      <c r="AH747" s="577"/>
      <c r="AW747" s="585"/>
    </row>
    <row r="748" spans="9:49" ht="13">
      <c r="I748" s="555"/>
      <c r="M748" s="555"/>
      <c r="Q748" s="555"/>
      <c r="R748" s="577"/>
      <c r="AH748" s="577"/>
      <c r="AW748" s="585"/>
    </row>
    <row r="749" spans="9:49" ht="13">
      <c r="I749" s="555"/>
      <c r="M749" s="555"/>
      <c r="Q749" s="555"/>
      <c r="R749" s="577"/>
      <c r="AH749" s="577"/>
      <c r="AW749" s="585"/>
    </row>
    <row r="750" spans="9:49" ht="13">
      <c r="I750" s="555"/>
      <c r="M750" s="555"/>
      <c r="Q750" s="555"/>
      <c r="R750" s="577"/>
      <c r="AH750" s="577"/>
      <c r="AW750" s="585"/>
    </row>
    <row r="751" spans="9:49" ht="13">
      <c r="I751" s="555"/>
      <c r="M751" s="555"/>
      <c r="Q751" s="555"/>
      <c r="R751" s="577"/>
      <c r="AH751" s="577"/>
      <c r="AW751" s="585"/>
    </row>
    <row r="752" spans="9:49" ht="13">
      <c r="I752" s="555"/>
      <c r="M752" s="555"/>
      <c r="Q752" s="555"/>
      <c r="R752" s="577"/>
      <c r="AH752" s="577"/>
      <c r="AW752" s="585"/>
    </row>
    <row r="753" spans="9:49" ht="13">
      <c r="I753" s="555"/>
      <c r="M753" s="555"/>
      <c r="Q753" s="555"/>
      <c r="R753" s="577"/>
      <c r="AH753" s="577"/>
      <c r="AW753" s="585"/>
    </row>
    <row r="754" spans="9:49" ht="13">
      <c r="I754" s="555"/>
      <c r="M754" s="555"/>
      <c r="Q754" s="555"/>
      <c r="R754" s="577"/>
      <c r="AH754" s="577"/>
      <c r="AW754" s="585"/>
    </row>
    <row r="755" spans="9:49" ht="13">
      <c r="I755" s="555"/>
      <c r="M755" s="555"/>
      <c r="Q755" s="555"/>
      <c r="R755" s="577"/>
      <c r="AH755" s="577"/>
      <c r="AW755" s="585"/>
    </row>
    <row r="756" spans="9:49" ht="13">
      <c r="I756" s="555"/>
      <c r="M756" s="555"/>
      <c r="Q756" s="555"/>
      <c r="R756" s="577"/>
      <c r="AH756" s="577"/>
      <c r="AW756" s="585"/>
    </row>
    <row r="757" spans="9:49" ht="13">
      <c r="I757" s="555"/>
      <c r="M757" s="555"/>
      <c r="Q757" s="555"/>
      <c r="R757" s="577"/>
      <c r="AH757" s="577"/>
      <c r="AW757" s="585"/>
    </row>
    <row r="758" spans="9:49" ht="13">
      <c r="I758" s="555"/>
      <c r="M758" s="555"/>
      <c r="Q758" s="555"/>
      <c r="R758" s="577"/>
      <c r="AH758" s="577"/>
      <c r="AW758" s="585"/>
    </row>
    <row r="759" spans="9:49" ht="13">
      <c r="I759" s="555"/>
      <c r="M759" s="555"/>
      <c r="Q759" s="555"/>
      <c r="R759" s="577"/>
      <c r="AH759" s="577"/>
      <c r="AW759" s="585"/>
    </row>
    <row r="760" spans="9:49" ht="13">
      <c r="I760" s="555"/>
      <c r="M760" s="555"/>
      <c r="Q760" s="555"/>
      <c r="R760" s="577"/>
      <c r="AH760" s="577"/>
      <c r="AW760" s="585"/>
    </row>
    <row r="761" spans="9:49" ht="13">
      <c r="I761" s="555"/>
      <c r="M761" s="555"/>
      <c r="Q761" s="555"/>
      <c r="R761" s="577"/>
      <c r="AH761" s="577"/>
      <c r="AW761" s="585"/>
    </row>
    <row r="762" spans="9:49" ht="13">
      <c r="I762" s="555"/>
      <c r="M762" s="555"/>
      <c r="Q762" s="555"/>
      <c r="R762" s="577"/>
      <c r="AH762" s="577"/>
      <c r="AW762" s="585"/>
    </row>
    <row r="763" spans="9:49" ht="13">
      <c r="I763" s="555"/>
      <c r="M763" s="555"/>
      <c r="Q763" s="555"/>
      <c r="R763" s="577"/>
      <c r="AH763" s="577"/>
      <c r="AW763" s="585"/>
    </row>
    <row r="764" spans="9:49" ht="13">
      <c r="I764" s="555"/>
      <c r="M764" s="555"/>
      <c r="Q764" s="555"/>
      <c r="R764" s="577"/>
      <c r="AH764" s="577"/>
      <c r="AW764" s="585"/>
    </row>
    <row r="765" spans="9:49" ht="13">
      <c r="I765" s="555"/>
      <c r="M765" s="555"/>
      <c r="Q765" s="555"/>
      <c r="R765" s="577"/>
      <c r="AH765" s="577"/>
      <c r="AW765" s="585"/>
    </row>
    <row r="766" spans="9:49" ht="13">
      <c r="I766" s="555"/>
      <c r="M766" s="555"/>
      <c r="Q766" s="555"/>
      <c r="R766" s="577"/>
      <c r="AH766" s="577"/>
      <c r="AW766" s="585"/>
    </row>
    <row r="767" spans="9:49" ht="13">
      <c r="I767" s="555"/>
      <c r="M767" s="555"/>
      <c r="Q767" s="555"/>
      <c r="R767" s="577"/>
      <c r="AH767" s="577"/>
      <c r="AW767" s="585"/>
    </row>
    <row r="768" spans="9:49" ht="13">
      <c r="I768" s="555"/>
      <c r="M768" s="555"/>
      <c r="Q768" s="555"/>
      <c r="R768" s="577"/>
      <c r="AH768" s="577"/>
      <c r="AW768" s="585"/>
    </row>
    <row r="769" spans="9:49" ht="13">
      <c r="I769" s="555"/>
      <c r="M769" s="555"/>
      <c r="Q769" s="555"/>
      <c r="R769" s="577"/>
      <c r="AH769" s="577"/>
      <c r="AW769" s="585"/>
    </row>
    <row r="770" spans="9:49" ht="13">
      <c r="I770" s="555"/>
      <c r="M770" s="555"/>
      <c r="Q770" s="555"/>
      <c r="R770" s="577"/>
      <c r="AH770" s="577"/>
      <c r="AW770" s="585"/>
    </row>
    <row r="771" spans="9:49" ht="13">
      <c r="I771" s="555"/>
      <c r="M771" s="555"/>
      <c r="Q771" s="555"/>
      <c r="R771" s="577"/>
      <c r="AH771" s="577"/>
      <c r="AW771" s="585"/>
    </row>
    <row r="772" spans="9:49" ht="13">
      <c r="I772" s="555"/>
      <c r="M772" s="555"/>
      <c r="Q772" s="555"/>
      <c r="R772" s="577"/>
      <c r="AH772" s="577"/>
      <c r="AW772" s="585"/>
    </row>
    <row r="773" spans="9:49" ht="13">
      <c r="I773" s="555"/>
      <c r="M773" s="555"/>
      <c r="Q773" s="555"/>
      <c r="R773" s="577"/>
      <c r="AH773" s="577"/>
      <c r="AW773" s="585"/>
    </row>
    <row r="774" spans="9:49" ht="13">
      <c r="I774" s="555"/>
      <c r="M774" s="555"/>
      <c r="Q774" s="555"/>
      <c r="R774" s="577"/>
      <c r="AH774" s="577"/>
      <c r="AW774" s="585"/>
    </row>
    <row r="775" spans="9:49" ht="13">
      <c r="I775" s="555"/>
      <c r="M775" s="555"/>
      <c r="Q775" s="555"/>
      <c r="R775" s="577"/>
      <c r="AH775" s="577"/>
      <c r="AW775" s="585"/>
    </row>
    <row r="776" spans="9:49" ht="13">
      <c r="I776" s="555"/>
      <c r="M776" s="555"/>
      <c r="Q776" s="555"/>
      <c r="R776" s="577"/>
      <c r="AH776" s="577"/>
      <c r="AW776" s="585"/>
    </row>
    <row r="777" spans="9:49" ht="13">
      <c r="I777" s="555"/>
      <c r="M777" s="555"/>
      <c r="Q777" s="555"/>
      <c r="R777" s="577"/>
      <c r="AH777" s="577"/>
      <c r="AW777" s="585"/>
    </row>
    <row r="778" spans="9:49" ht="13">
      <c r="I778" s="555"/>
      <c r="M778" s="555"/>
      <c r="Q778" s="555"/>
      <c r="R778" s="577"/>
      <c r="AH778" s="577"/>
      <c r="AW778" s="585"/>
    </row>
    <row r="779" spans="9:49" ht="13">
      <c r="I779" s="555"/>
      <c r="M779" s="555"/>
      <c r="Q779" s="555"/>
      <c r="R779" s="577"/>
      <c r="AH779" s="577"/>
      <c r="AW779" s="585"/>
    </row>
    <row r="780" spans="9:49" ht="13">
      <c r="I780" s="555"/>
      <c r="M780" s="555"/>
      <c r="Q780" s="555"/>
      <c r="R780" s="577"/>
      <c r="AH780" s="577"/>
      <c r="AW780" s="585"/>
    </row>
    <row r="781" spans="9:49" ht="13">
      <c r="I781" s="555"/>
      <c r="M781" s="555"/>
      <c r="Q781" s="555"/>
      <c r="R781" s="577"/>
      <c r="AH781" s="577"/>
      <c r="AW781" s="585"/>
    </row>
    <row r="782" spans="9:49" ht="13">
      <c r="I782" s="555"/>
      <c r="M782" s="555"/>
      <c r="Q782" s="555"/>
      <c r="R782" s="577"/>
      <c r="AH782" s="577"/>
      <c r="AW782" s="585"/>
    </row>
    <row r="783" spans="9:49" ht="13">
      <c r="I783" s="555"/>
      <c r="M783" s="555"/>
      <c r="Q783" s="555"/>
      <c r="R783" s="577"/>
      <c r="AH783" s="577"/>
      <c r="AW783" s="585"/>
    </row>
    <row r="784" spans="9:49" ht="13">
      <c r="I784" s="555"/>
      <c r="M784" s="555"/>
      <c r="Q784" s="555"/>
      <c r="R784" s="577"/>
      <c r="AH784" s="577"/>
      <c r="AW784" s="585"/>
    </row>
    <row r="785" spans="9:49" ht="13">
      <c r="I785" s="555"/>
      <c r="M785" s="555"/>
      <c r="Q785" s="555"/>
      <c r="R785" s="577"/>
      <c r="AH785" s="577"/>
      <c r="AW785" s="585"/>
    </row>
    <row r="786" spans="9:49" ht="13">
      <c r="I786" s="555"/>
      <c r="M786" s="555"/>
      <c r="Q786" s="555"/>
      <c r="R786" s="577"/>
      <c r="AH786" s="577"/>
      <c r="AW786" s="585"/>
    </row>
    <row r="787" spans="9:49" ht="13">
      <c r="I787" s="555"/>
      <c r="M787" s="555"/>
      <c r="Q787" s="555"/>
      <c r="R787" s="577"/>
      <c r="AH787" s="577"/>
      <c r="AW787" s="585"/>
    </row>
    <row r="788" spans="9:49" ht="13">
      <c r="I788" s="555"/>
      <c r="M788" s="555"/>
      <c r="Q788" s="555"/>
      <c r="R788" s="577"/>
      <c r="AH788" s="577"/>
      <c r="AW788" s="585"/>
    </row>
    <row r="789" spans="9:49" ht="13">
      <c r="I789" s="555"/>
      <c r="M789" s="555"/>
      <c r="Q789" s="555"/>
      <c r="R789" s="577"/>
      <c r="AH789" s="577"/>
      <c r="AW789" s="585"/>
    </row>
    <row r="790" spans="9:49" ht="13">
      <c r="I790" s="555"/>
      <c r="M790" s="555"/>
      <c r="Q790" s="555"/>
      <c r="R790" s="577"/>
      <c r="AH790" s="577"/>
      <c r="AW790" s="585"/>
    </row>
    <row r="791" spans="9:49" ht="13">
      <c r="I791" s="555"/>
      <c r="M791" s="555"/>
      <c r="Q791" s="555"/>
      <c r="R791" s="577"/>
      <c r="AH791" s="577"/>
      <c r="AW791" s="585"/>
    </row>
    <row r="792" spans="9:49" ht="13">
      <c r="I792" s="555"/>
      <c r="M792" s="555"/>
      <c r="Q792" s="555"/>
      <c r="R792" s="577"/>
      <c r="AH792" s="577"/>
      <c r="AW792" s="585"/>
    </row>
    <row r="793" spans="9:49" ht="13">
      <c r="I793" s="555"/>
      <c r="M793" s="555"/>
      <c r="Q793" s="555"/>
      <c r="R793" s="577"/>
      <c r="AH793" s="577"/>
      <c r="AW793" s="585"/>
    </row>
    <row r="794" spans="9:49" ht="13">
      <c r="I794" s="555"/>
      <c r="M794" s="555"/>
      <c r="Q794" s="555"/>
      <c r="R794" s="577"/>
      <c r="AH794" s="577"/>
      <c r="AW794" s="585"/>
    </row>
    <row r="795" spans="9:49" ht="13">
      <c r="I795" s="555"/>
      <c r="M795" s="555"/>
      <c r="Q795" s="555"/>
      <c r="R795" s="577"/>
      <c r="AH795" s="577"/>
      <c r="AW795" s="585"/>
    </row>
    <row r="796" spans="9:49" ht="13">
      <c r="I796" s="555"/>
      <c r="M796" s="555"/>
      <c r="Q796" s="555"/>
      <c r="R796" s="577"/>
      <c r="AH796" s="577"/>
      <c r="AW796" s="585"/>
    </row>
    <row r="797" spans="9:49" ht="13">
      <c r="I797" s="555"/>
      <c r="M797" s="555"/>
      <c r="Q797" s="555"/>
      <c r="R797" s="577"/>
      <c r="AH797" s="577"/>
      <c r="AW797" s="585"/>
    </row>
    <row r="798" spans="9:49" ht="13">
      <c r="I798" s="555"/>
      <c r="M798" s="555"/>
      <c r="Q798" s="555"/>
      <c r="R798" s="577"/>
      <c r="AH798" s="577"/>
      <c r="AW798" s="585"/>
    </row>
    <row r="799" spans="9:49" ht="13">
      <c r="I799" s="555"/>
      <c r="M799" s="555"/>
      <c r="Q799" s="555"/>
      <c r="R799" s="577"/>
      <c r="AH799" s="577"/>
      <c r="AW799" s="585"/>
    </row>
    <row r="800" spans="9:49" ht="13">
      <c r="I800" s="555"/>
      <c r="M800" s="555"/>
      <c r="Q800" s="555"/>
      <c r="R800" s="577"/>
      <c r="AH800" s="577"/>
      <c r="AW800" s="585"/>
    </row>
    <row r="801" spans="9:49" ht="13">
      <c r="I801" s="555"/>
      <c r="M801" s="555"/>
      <c r="Q801" s="555"/>
      <c r="R801" s="577"/>
      <c r="AH801" s="577"/>
      <c r="AW801" s="585"/>
    </row>
    <row r="802" spans="9:49" ht="13">
      <c r="I802" s="555"/>
      <c r="M802" s="555"/>
      <c r="Q802" s="555"/>
      <c r="R802" s="577"/>
      <c r="AH802" s="577"/>
      <c r="AW802" s="585"/>
    </row>
    <row r="803" spans="9:49" ht="13">
      <c r="I803" s="555"/>
      <c r="M803" s="555"/>
      <c r="Q803" s="555"/>
      <c r="R803" s="577"/>
      <c r="AH803" s="577"/>
      <c r="AW803" s="585"/>
    </row>
    <row r="804" spans="9:49" ht="13">
      <c r="I804" s="555"/>
      <c r="M804" s="555"/>
      <c r="Q804" s="555"/>
      <c r="R804" s="577"/>
      <c r="AH804" s="577"/>
      <c r="AW804" s="585"/>
    </row>
    <row r="805" spans="9:49" ht="13">
      <c r="I805" s="555"/>
      <c r="M805" s="555"/>
      <c r="Q805" s="555"/>
      <c r="R805" s="577"/>
      <c r="AH805" s="577"/>
      <c r="AW805" s="585"/>
    </row>
    <row r="806" spans="9:49" ht="13">
      <c r="I806" s="555"/>
      <c r="M806" s="555"/>
      <c r="Q806" s="555"/>
      <c r="R806" s="577"/>
      <c r="AH806" s="577"/>
      <c r="AW806" s="585"/>
    </row>
    <row r="807" spans="9:49" ht="13">
      <c r="I807" s="555"/>
      <c r="M807" s="555"/>
      <c r="Q807" s="555"/>
      <c r="R807" s="577"/>
      <c r="AH807" s="577"/>
      <c r="AW807" s="585"/>
    </row>
    <row r="808" spans="9:49" ht="13">
      <c r="I808" s="555"/>
      <c r="M808" s="555"/>
      <c r="Q808" s="555"/>
      <c r="R808" s="577"/>
      <c r="AH808" s="577"/>
      <c r="AW808" s="585"/>
    </row>
    <row r="809" spans="9:49" ht="13">
      <c r="I809" s="555"/>
      <c r="M809" s="555"/>
      <c r="Q809" s="555"/>
      <c r="R809" s="577"/>
      <c r="AH809" s="577"/>
      <c r="AW809" s="585"/>
    </row>
    <row r="810" spans="9:49" ht="13">
      <c r="I810" s="555"/>
      <c r="M810" s="555"/>
      <c r="Q810" s="555"/>
      <c r="R810" s="577"/>
      <c r="AH810" s="577"/>
      <c r="AW810" s="585"/>
    </row>
    <row r="811" spans="9:49" ht="13">
      <c r="I811" s="555"/>
      <c r="M811" s="555"/>
      <c r="Q811" s="555"/>
      <c r="R811" s="577"/>
      <c r="AH811" s="577"/>
      <c r="AW811" s="585"/>
    </row>
    <row r="812" spans="9:49" ht="13">
      <c r="I812" s="555"/>
      <c r="M812" s="555"/>
      <c r="Q812" s="555"/>
      <c r="R812" s="577"/>
      <c r="AH812" s="577"/>
      <c r="AW812" s="585"/>
    </row>
    <row r="813" spans="9:49" ht="13">
      <c r="I813" s="555"/>
      <c r="M813" s="555"/>
      <c r="Q813" s="555"/>
      <c r="R813" s="577"/>
      <c r="AH813" s="577"/>
      <c r="AW813" s="585"/>
    </row>
    <row r="814" spans="9:49" ht="13">
      <c r="I814" s="555"/>
      <c r="M814" s="555"/>
      <c r="Q814" s="555"/>
      <c r="R814" s="577"/>
      <c r="AH814" s="577"/>
      <c r="AW814" s="585"/>
    </row>
    <row r="815" spans="9:49" ht="13">
      <c r="I815" s="555"/>
      <c r="M815" s="555"/>
      <c r="Q815" s="555"/>
      <c r="R815" s="577"/>
      <c r="AH815" s="577"/>
      <c r="AW815" s="585"/>
    </row>
    <row r="816" spans="9:49" ht="13">
      <c r="I816" s="555"/>
      <c r="M816" s="555"/>
      <c r="Q816" s="555"/>
      <c r="R816" s="577"/>
      <c r="AH816" s="577"/>
      <c r="AW816" s="585"/>
    </row>
    <row r="817" spans="9:49" ht="13">
      <c r="I817" s="555"/>
      <c r="M817" s="555"/>
      <c r="Q817" s="555"/>
      <c r="R817" s="577"/>
      <c r="AH817" s="577"/>
      <c r="AW817" s="585"/>
    </row>
    <row r="818" spans="9:49" ht="13">
      <c r="I818" s="555"/>
      <c r="M818" s="555"/>
      <c r="Q818" s="555"/>
      <c r="R818" s="577"/>
      <c r="AH818" s="577"/>
      <c r="AW818" s="585"/>
    </row>
    <row r="819" spans="9:49" ht="13">
      <c r="I819" s="555"/>
      <c r="M819" s="555"/>
      <c r="Q819" s="555"/>
      <c r="R819" s="577"/>
      <c r="AH819" s="577"/>
      <c r="AW819" s="585"/>
    </row>
    <row r="820" spans="9:49" ht="13">
      <c r="I820" s="555"/>
      <c r="M820" s="555"/>
      <c r="Q820" s="555"/>
      <c r="R820" s="577"/>
      <c r="AH820" s="577"/>
      <c r="AW820" s="585"/>
    </row>
    <row r="821" spans="9:49" ht="13">
      <c r="I821" s="555"/>
      <c r="M821" s="555"/>
      <c r="Q821" s="555"/>
      <c r="R821" s="577"/>
      <c r="AH821" s="577"/>
      <c r="AW821" s="585"/>
    </row>
    <row r="822" spans="9:49" ht="13">
      <c r="I822" s="555"/>
      <c r="M822" s="555"/>
      <c r="Q822" s="555"/>
      <c r="R822" s="577"/>
      <c r="AH822" s="577"/>
      <c r="AW822" s="585"/>
    </row>
    <row r="823" spans="9:49" ht="13">
      <c r="I823" s="555"/>
      <c r="M823" s="555"/>
      <c r="Q823" s="555"/>
      <c r="R823" s="577"/>
      <c r="AH823" s="577"/>
      <c r="AW823" s="585"/>
    </row>
    <row r="824" spans="9:49" ht="13">
      <c r="I824" s="555"/>
      <c r="M824" s="555"/>
      <c r="Q824" s="555"/>
      <c r="R824" s="577"/>
      <c r="AH824" s="577"/>
      <c r="AW824" s="585"/>
    </row>
    <row r="825" spans="9:49" ht="13">
      <c r="I825" s="555"/>
      <c r="M825" s="555"/>
      <c r="Q825" s="555"/>
      <c r="R825" s="577"/>
      <c r="AH825" s="577"/>
      <c r="AW825" s="585"/>
    </row>
    <row r="826" spans="9:49" ht="13">
      <c r="I826" s="555"/>
      <c r="M826" s="555"/>
      <c r="Q826" s="555"/>
      <c r="R826" s="577"/>
      <c r="AH826" s="577"/>
      <c r="AW826" s="585"/>
    </row>
    <row r="827" spans="9:49" ht="13">
      <c r="I827" s="555"/>
      <c r="M827" s="555"/>
      <c r="Q827" s="555"/>
      <c r="R827" s="577"/>
      <c r="AH827" s="577"/>
      <c r="AW827" s="585"/>
    </row>
    <row r="828" spans="9:49" ht="13">
      <c r="I828" s="555"/>
      <c r="M828" s="555"/>
      <c r="Q828" s="555"/>
      <c r="R828" s="577"/>
      <c r="AH828" s="577"/>
      <c r="AW828" s="585"/>
    </row>
    <row r="829" spans="9:49" ht="13">
      <c r="I829" s="555"/>
      <c r="M829" s="555"/>
      <c r="Q829" s="555"/>
      <c r="R829" s="577"/>
      <c r="AH829" s="577"/>
      <c r="AW829" s="585"/>
    </row>
    <row r="830" spans="9:49" ht="13">
      <c r="I830" s="555"/>
      <c r="M830" s="555"/>
      <c r="Q830" s="555"/>
      <c r="R830" s="577"/>
      <c r="AH830" s="577"/>
      <c r="AW830" s="585"/>
    </row>
    <row r="831" spans="9:49" ht="13">
      <c r="I831" s="555"/>
      <c r="M831" s="555"/>
      <c r="Q831" s="555"/>
      <c r="R831" s="577"/>
      <c r="AH831" s="577"/>
      <c r="AW831" s="585"/>
    </row>
    <row r="832" spans="9:49" ht="13">
      <c r="I832" s="555"/>
      <c r="M832" s="555"/>
      <c r="Q832" s="555"/>
      <c r="R832" s="577"/>
      <c r="AH832" s="577"/>
      <c r="AW832" s="585"/>
    </row>
    <row r="833" spans="9:49" ht="13">
      <c r="I833" s="555"/>
      <c r="M833" s="555"/>
      <c r="Q833" s="555"/>
      <c r="R833" s="577"/>
      <c r="AH833" s="577"/>
      <c r="AW833" s="585"/>
    </row>
    <row r="834" spans="9:49" ht="13">
      <c r="I834" s="555"/>
      <c r="M834" s="555"/>
      <c r="Q834" s="555"/>
      <c r="R834" s="577"/>
      <c r="AH834" s="577"/>
      <c r="AW834" s="585"/>
    </row>
    <row r="835" spans="9:49" ht="13">
      <c r="I835" s="555"/>
      <c r="M835" s="555"/>
      <c r="Q835" s="555"/>
      <c r="R835" s="577"/>
      <c r="AH835" s="577"/>
      <c r="AW835" s="585"/>
    </row>
    <row r="836" spans="9:49" ht="13">
      <c r="I836" s="555"/>
      <c r="M836" s="555"/>
      <c r="Q836" s="555"/>
      <c r="R836" s="577"/>
      <c r="AH836" s="577"/>
      <c r="AW836" s="585"/>
    </row>
    <row r="837" spans="9:49" ht="13">
      <c r="I837" s="555"/>
      <c r="M837" s="555"/>
      <c r="Q837" s="555"/>
      <c r="R837" s="577"/>
      <c r="AH837" s="577"/>
      <c r="AW837" s="585"/>
    </row>
    <row r="838" spans="9:49" ht="13">
      <c r="I838" s="555"/>
      <c r="M838" s="555"/>
      <c r="Q838" s="555"/>
      <c r="R838" s="577"/>
      <c r="AH838" s="577"/>
      <c r="AW838" s="585"/>
    </row>
    <row r="839" spans="9:49" ht="13">
      <c r="I839" s="555"/>
      <c r="M839" s="555"/>
      <c r="Q839" s="555"/>
      <c r="R839" s="577"/>
      <c r="AH839" s="577"/>
      <c r="AW839" s="585"/>
    </row>
    <row r="840" spans="9:49" ht="13">
      <c r="I840" s="555"/>
      <c r="M840" s="555"/>
      <c r="Q840" s="555"/>
      <c r="R840" s="577"/>
      <c r="AH840" s="577"/>
      <c r="AW840" s="585"/>
    </row>
    <row r="841" spans="9:49" ht="13">
      <c r="I841" s="555"/>
      <c r="M841" s="555"/>
      <c r="Q841" s="555"/>
      <c r="R841" s="577"/>
      <c r="AH841" s="577"/>
      <c r="AW841" s="585"/>
    </row>
    <row r="842" spans="9:49" ht="13">
      <c r="I842" s="555"/>
      <c r="M842" s="555"/>
      <c r="Q842" s="555"/>
      <c r="R842" s="577"/>
      <c r="AH842" s="577"/>
      <c r="AW842" s="585"/>
    </row>
    <row r="843" spans="9:49" ht="13">
      <c r="I843" s="555"/>
      <c r="M843" s="555"/>
      <c r="Q843" s="555"/>
      <c r="R843" s="577"/>
      <c r="AH843" s="577"/>
      <c r="AW843" s="585"/>
    </row>
    <row r="844" spans="9:49" ht="13">
      <c r="I844" s="555"/>
      <c r="M844" s="555"/>
      <c r="Q844" s="555"/>
      <c r="R844" s="577"/>
      <c r="AH844" s="577"/>
      <c r="AW844" s="585"/>
    </row>
    <row r="845" spans="9:49" ht="13">
      <c r="I845" s="555"/>
      <c r="M845" s="555"/>
      <c r="Q845" s="555"/>
      <c r="R845" s="577"/>
      <c r="AH845" s="577"/>
      <c r="AW845" s="585"/>
    </row>
    <row r="846" spans="9:49" ht="13">
      <c r="I846" s="555"/>
      <c r="M846" s="555"/>
      <c r="Q846" s="555"/>
      <c r="R846" s="577"/>
      <c r="AH846" s="577"/>
      <c r="AW846" s="585"/>
    </row>
    <row r="847" spans="9:49" ht="13">
      <c r="I847" s="555"/>
      <c r="M847" s="555"/>
      <c r="Q847" s="555"/>
      <c r="R847" s="577"/>
      <c r="AH847" s="577"/>
      <c r="AW847" s="585"/>
    </row>
    <row r="848" spans="9:49" ht="13">
      <c r="I848" s="555"/>
      <c r="M848" s="555"/>
      <c r="Q848" s="555"/>
      <c r="R848" s="577"/>
      <c r="AH848" s="577"/>
      <c r="AW848" s="585"/>
    </row>
    <row r="849" spans="9:49" ht="13">
      <c r="I849" s="555"/>
      <c r="M849" s="555"/>
      <c r="Q849" s="555"/>
      <c r="R849" s="577"/>
      <c r="AH849" s="577"/>
      <c r="AW849" s="585"/>
    </row>
    <row r="850" spans="9:49" ht="13">
      <c r="I850" s="555"/>
      <c r="M850" s="555"/>
      <c r="Q850" s="555"/>
      <c r="R850" s="577"/>
      <c r="AH850" s="577"/>
      <c r="AW850" s="585"/>
    </row>
    <row r="851" spans="9:49" ht="13">
      <c r="I851" s="555"/>
      <c r="M851" s="555"/>
      <c r="Q851" s="555"/>
      <c r="R851" s="577"/>
      <c r="AH851" s="577"/>
      <c r="AW851" s="585"/>
    </row>
    <row r="852" spans="9:49" ht="13">
      <c r="I852" s="555"/>
      <c r="M852" s="555"/>
      <c r="Q852" s="555"/>
      <c r="R852" s="577"/>
      <c r="AH852" s="577"/>
      <c r="AW852" s="585"/>
    </row>
    <row r="853" spans="9:49" ht="13">
      <c r="I853" s="555"/>
      <c r="M853" s="555"/>
      <c r="Q853" s="555"/>
      <c r="R853" s="577"/>
      <c r="AH853" s="577"/>
      <c r="AW853" s="585"/>
    </row>
    <row r="854" spans="9:49" ht="13">
      <c r="I854" s="555"/>
      <c r="M854" s="555"/>
      <c r="Q854" s="555"/>
      <c r="R854" s="577"/>
      <c r="AH854" s="577"/>
      <c r="AW854" s="585"/>
    </row>
    <row r="855" spans="9:49" ht="13">
      <c r="I855" s="555"/>
      <c r="M855" s="555"/>
      <c r="Q855" s="555"/>
      <c r="R855" s="577"/>
      <c r="AH855" s="577"/>
      <c r="AW855" s="585"/>
    </row>
    <row r="856" spans="9:49" ht="13">
      <c r="I856" s="555"/>
      <c r="M856" s="555"/>
      <c r="Q856" s="555"/>
      <c r="R856" s="577"/>
      <c r="AH856" s="577"/>
      <c r="AW856" s="585"/>
    </row>
    <row r="857" spans="9:49" ht="13">
      <c r="I857" s="555"/>
      <c r="M857" s="555"/>
      <c r="Q857" s="555"/>
      <c r="R857" s="577"/>
      <c r="AH857" s="577"/>
      <c r="AW857" s="585"/>
    </row>
    <row r="858" spans="9:49" ht="13">
      <c r="I858" s="555"/>
      <c r="M858" s="555"/>
      <c r="Q858" s="555"/>
      <c r="R858" s="577"/>
      <c r="AH858" s="577"/>
      <c r="AW858" s="585"/>
    </row>
    <row r="859" spans="9:49" ht="13">
      <c r="I859" s="555"/>
      <c r="M859" s="555"/>
      <c r="Q859" s="555"/>
      <c r="R859" s="577"/>
      <c r="AH859" s="577"/>
      <c r="AW859" s="585"/>
    </row>
    <row r="860" spans="9:49" ht="13">
      <c r="I860" s="555"/>
      <c r="M860" s="555"/>
      <c r="Q860" s="555"/>
      <c r="R860" s="577"/>
      <c r="AH860" s="577"/>
      <c r="AW860" s="585"/>
    </row>
    <row r="861" spans="9:49" ht="13">
      <c r="I861" s="555"/>
      <c r="M861" s="555"/>
      <c r="Q861" s="555"/>
      <c r="R861" s="577"/>
      <c r="AH861" s="577"/>
      <c r="AW861" s="585"/>
    </row>
    <row r="862" spans="9:49" ht="13">
      <c r="I862" s="555"/>
      <c r="M862" s="555"/>
      <c r="Q862" s="555"/>
      <c r="R862" s="577"/>
      <c r="AH862" s="577"/>
      <c r="AW862" s="585"/>
    </row>
    <row r="863" spans="9:49" ht="13">
      <c r="I863" s="555"/>
      <c r="M863" s="555"/>
      <c r="Q863" s="555"/>
      <c r="R863" s="577"/>
      <c r="AH863" s="577"/>
      <c r="AW863" s="585"/>
    </row>
    <row r="864" spans="9:49" ht="13">
      <c r="I864" s="555"/>
      <c r="M864" s="555"/>
      <c r="Q864" s="555"/>
      <c r="R864" s="577"/>
      <c r="AH864" s="577"/>
      <c r="AW864" s="585"/>
    </row>
    <row r="865" spans="9:49" ht="13">
      <c r="I865" s="555"/>
      <c r="M865" s="555"/>
      <c r="Q865" s="555"/>
      <c r="R865" s="577"/>
      <c r="AH865" s="577"/>
      <c r="AW865" s="585"/>
    </row>
    <row r="866" spans="9:49" ht="13">
      <c r="I866" s="555"/>
      <c r="M866" s="555"/>
      <c r="Q866" s="555"/>
      <c r="R866" s="577"/>
      <c r="AH866" s="577"/>
      <c r="AW866" s="585"/>
    </row>
    <row r="867" spans="9:49" ht="13">
      <c r="I867" s="555"/>
      <c r="M867" s="555"/>
      <c r="Q867" s="555"/>
      <c r="R867" s="577"/>
      <c r="AH867" s="577"/>
      <c r="AW867" s="585"/>
    </row>
    <row r="868" spans="9:49" ht="13">
      <c r="I868" s="555"/>
      <c r="M868" s="555"/>
      <c r="Q868" s="555"/>
      <c r="R868" s="577"/>
      <c r="AH868" s="577"/>
      <c r="AW868" s="585"/>
    </row>
    <row r="869" spans="9:49" ht="13">
      <c r="I869" s="555"/>
      <c r="M869" s="555"/>
      <c r="Q869" s="555"/>
      <c r="R869" s="577"/>
      <c r="AH869" s="577"/>
      <c r="AW869" s="585"/>
    </row>
    <row r="870" spans="9:49" ht="13">
      <c r="I870" s="555"/>
      <c r="M870" s="555"/>
      <c r="Q870" s="555"/>
      <c r="R870" s="577"/>
      <c r="AH870" s="577"/>
      <c r="AW870" s="585"/>
    </row>
    <row r="871" spans="9:49" ht="13">
      <c r="I871" s="555"/>
      <c r="M871" s="555"/>
      <c r="Q871" s="555"/>
      <c r="R871" s="577"/>
      <c r="AH871" s="577"/>
      <c r="AW871" s="585"/>
    </row>
    <row r="872" spans="9:49" ht="13">
      <c r="I872" s="555"/>
      <c r="M872" s="555"/>
      <c r="Q872" s="555"/>
      <c r="R872" s="577"/>
      <c r="AH872" s="577"/>
      <c r="AW872" s="585"/>
    </row>
    <row r="873" spans="9:49" ht="13">
      <c r="I873" s="555"/>
      <c r="M873" s="555"/>
      <c r="Q873" s="555"/>
      <c r="R873" s="577"/>
      <c r="AH873" s="577"/>
      <c r="AW873" s="585"/>
    </row>
    <row r="874" spans="9:49" ht="13">
      <c r="I874" s="555"/>
      <c r="M874" s="555"/>
      <c r="Q874" s="555"/>
      <c r="R874" s="577"/>
      <c r="AH874" s="577"/>
      <c r="AW874" s="585"/>
    </row>
    <row r="875" spans="9:49" ht="13">
      <c r="I875" s="555"/>
      <c r="M875" s="555"/>
      <c r="Q875" s="555"/>
      <c r="R875" s="577"/>
      <c r="AH875" s="577"/>
      <c r="AW875" s="585"/>
    </row>
    <row r="876" spans="9:49" ht="13">
      <c r="I876" s="555"/>
      <c r="M876" s="555"/>
      <c r="Q876" s="555"/>
      <c r="R876" s="577"/>
      <c r="AH876" s="577"/>
      <c r="AW876" s="585"/>
    </row>
    <row r="877" spans="9:49" ht="13">
      <c r="I877" s="555"/>
      <c r="M877" s="555"/>
      <c r="Q877" s="555"/>
      <c r="R877" s="577"/>
      <c r="AH877" s="577"/>
      <c r="AW877" s="585"/>
    </row>
    <row r="878" spans="9:49" ht="13">
      <c r="I878" s="555"/>
      <c r="M878" s="555"/>
      <c r="Q878" s="555"/>
      <c r="R878" s="577"/>
      <c r="AH878" s="577"/>
      <c r="AW878" s="585"/>
    </row>
    <row r="879" spans="9:49" ht="13">
      <c r="I879" s="555"/>
      <c r="M879" s="555"/>
      <c r="Q879" s="555"/>
      <c r="R879" s="577"/>
      <c r="AH879" s="577"/>
      <c r="AW879" s="585"/>
    </row>
    <row r="880" spans="9:49" ht="13">
      <c r="I880" s="555"/>
      <c r="M880" s="555"/>
      <c r="Q880" s="555"/>
      <c r="R880" s="577"/>
      <c r="AH880" s="577"/>
      <c r="AW880" s="585"/>
    </row>
    <row r="881" spans="9:49" ht="13">
      <c r="I881" s="555"/>
      <c r="M881" s="555"/>
      <c r="Q881" s="555"/>
      <c r="R881" s="577"/>
      <c r="AH881" s="577"/>
      <c r="AW881" s="585"/>
    </row>
    <row r="882" spans="9:49" ht="13">
      <c r="I882" s="555"/>
      <c r="M882" s="555"/>
      <c r="Q882" s="555"/>
      <c r="R882" s="577"/>
      <c r="AH882" s="577"/>
      <c r="AW882" s="585"/>
    </row>
    <row r="883" spans="9:49" ht="13">
      <c r="I883" s="555"/>
      <c r="M883" s="555"/>
      <c r="Q883" s="555"/>
      <c r="R883" s="577"/>
      <c r="AH883" s="577"/>
      <c r="AW883" s="585"/>
    </row>
    <row r="884" spans="9:49" ht="13">
      <c r="I884" s="555"/>
      <c r="M884" s="555"/>
      <c r="Q884" s="555"/>
      <c r="R884" s="577"/>
      <c r="AH884" s="577"/>
      <c r="AW884" s="585"/>
    </row>
    <row r="885" spans="9:49" ht="13">
      <c r="I885" s="555"/>
      <c r="M885" s="555"/>
      <c r="Q885" s="555"/>
      <c r="R885" s="577"/>
      <c r="AH885" s="577"/>
      <c r="AW885" s="585"/>
    </row>
    <row r="886" spans="9:49" ht="13">
      <c r="I886" s="555"/>
      <c r="M886" s="555"/>
      <c r="Q886" s="555"/>
      <c r="R886" s="577"/>
      <c r="AH886" s="577"/>
      <c r="AW886" s="585"/>
    </row>
    <row r="887" spans="9:49" ht="13">
      <c r="I887" s="555"/>
      <c r="M887" s="555"/>
      <c r="Q887" s="555"/>
      <c r="R887" s="577"/>
      <c r="AH887" s="577"/>
      <c r="AW887" s="585"/>
    </row>
    <row r="888" spans="9:49" ht="13">
      <c r="I888" s="555"/>
      <c r="M888" s="555"/>
      <c r="Q888" s="555"/>
      <c r="R888" s="577"/>
      <c r="AH888" s="577"/>
      <c r="AW888" s="585"/>
    </row>
    <row r="889" spans="9:49" ht="13">
      <c r="I889" s="555"/>
      <c r="M889" s="555"/>
      <c r="Q889" s="555"/>
      <c r="R889" s="577"/>
      <c r="AH889" s="577"/>
      <c r="AW889" s="585"/>
    </row>
    <row r="890" spans="9:49" ht="13">
      <c r="I890" s="555"/>
      <c r="M890" s="555"/>
      <c r="Q890" s="555"/>
      <c r="R890" s="577"/>
      <c r="AH890" s="577"/>
      <c r="AW890" s="585"/>
    </row>
    <row r="891" spans="9:49" ht="13">
      <c r="I891" s="555"/>
      <c r="M891" s="555"/>
      <c r="Q891" s="555"/>
      <c r="R891" s="577"/>
      <c r="AH891" s="577"/>
      <c r="AW891" s="585"/>
    </row>
    <row r="892" spans="9:49" ht="13">
      <c r="I892" s="555"/>
      <c r="M892" s="555"/>
      <c r="Q892" s="555"/>
      <c r="R892" s="577"/>
      <c r="AH892" s="577"/>
      <c r="AW892" s="585"/>
    </row>
    <row r="893" spans="9:49" ht="13">
      <c r="I893" s="555"/>
      <c r="M893" s="555"/>
      <c r="Q893" s="555"/>
      <c r="R893" s="577"/>
      <c r="AH893" s="577"/>
      <c r="AW893" s="585"/>
    </row>
    <row r="894" spans="9:49" ht="13">
      <c r="I894" s="555"/>
      <c r="M894" s="555"/>
      <c r="Q894" s="555"/>
      <c r="R894" s="577"/>
      <c r="AH894" s="577"/>
      <c r="AW894" s="585"/>
    </row>
    <row r="895" spans="9:49" ht="13">
      <c r="I895" s="555"/>
      <c r="M895" s="555"/>
      <c r="Q895" s="555"/>
      <c r="R895" s="577"/>
      <c r="AH895" s="577"/>
      <c r="AW895" s="585"/>
    </row>
    <row r="896" spans="9:49" ht="13">
      <c r="I896" s="555"/>
      <c r="M896" s="555"/>
      <c r="Q896" s="555"/>
      <c r="R896" s="577"/>
      <c r="AH896" s="577"/>
      <c r="AW896" s="585"/>
    </row>
    <row r="897" spans="9:49" ht="13">
      <c r="I897" s="555"/>
      <c r="M897" s="555"/>
      <c r="Q897" s="555"/>
      <c r="R897" s="577"/>
      <c r="AH897" s="577"/>
      <c r="AW897" s="585"/>
    </row>
    <row r="898" spans="9:49" ht="13">
      <c r="I898" s="555"/>
      <c r="M898" s="555"/>
      <c r="Q898" s="555"/>
      <c r="R898" s="577"/>
      <c r="AH898" s="577"/>
      <c r="AW898" s="585"/>
    </row>
    <row r="899" spans="9:49" ht="13">
      <c r="I899" s="555"/>
      <c r="M899" s="555"/>
      <c r="Q899" s="555"/>
      <c r="R899" s="577"/>
      <c r="AH899" s="577"/>
      <c r="AW899" s="585"/>
    </row>
    <row r="900" spans="9:49" ht="13">
      <c r="I900" s="555"/>
      <c r="M900" s="555"/>
      <c r="Q900" s="555"/>
      <c r="R900" s="577"/>
      <c r="AH900" s="577"/>
      <c r="AW900" s="585"/>
    </row>
    <row r="901" spans="9:49" ht="13">
      <c r="I901" s="555"/>
      <c r="M901" s="555"/>
      <c r="Q901" s="555"/>
      <c r="R901" s="577"/>
      <c r="AH901" s="577"/>
      <c r="AW901" s="585"/>
    </row>
    <row r="902" spans="9:49" ht="13">
      <c r="I902" s="555"/>
      <c r="M902" s="555"/>
      <c r="Q902" s="555"/>
      <c r="R902" s="577"/>
      <c r="AH902" s="577"/>
      <c r="AW902" s="585"/>
    </row>
    <row r="903" spans="9:49" ht="13">
      <c r="I903" s="555"/>
      <c r="M903" s="555"/>
      <c r="Q903" s="555"/>
      <c r="R903" s="577"/>
      <c r="AH903" s="577"/>
      <c r="AW903" s="585"/>
    </row>
    <row r="904" spans="9:49" ht="13">
      <c r="I904" s="555"/>
      <c r="M904" s="555"/>
      <c r="Q904" s="555"/>
      <c r="R904" s="577"/>
      <c r="AH904" s="577"/>
      <c r="AW904" s="585"/>
    </row>
    <row r="905" spans="9:49" ht="13">
      <c r="I905" s="555"/>
      <c r="M905" s="555"/>
      <c r="Q905" s="555"/>
      <c r="R905" s="577"/>
      <c r="AH905" s="577"/>
      <c r="AW905" s="585"/>
    </row>
    <row r="906" spans="9:49" ht="13">
      <c r="I906" s="555"/>
      <c r="M906" s="555"/>
      <c r="Q906" s="555"/>
      <c r="R906" s="577"/>
      <c r="AH906" s="577"/>
      <c r="AW906" s="585"/>
    </row>
    <row r="907" spans="9:49" ht="13">
      <c r="I907" s="555"/>
      <c r="M907" s="555"/>
      <c r="Q907" s="555"/>
      <c r="R907" s="577"/>
      <c r="AH907" s="577"/>
      <c r="AW907" s="585"/>
    </row>
    <row r="908" spans="9:49" ht="13">
      <c r="I908" s="555"/>
      <c r="M908" s="555"/>
      <c r="Q908" s="555"/>
      <c r="R908" s="577"/>
      <c r="AH908" s="577"/>
      <c r="AW908" s="585"/>
    </row>
    <row r="909" spans="9:49" ht="13">
      <c r="I909" s="555"/>
      <c r="M909" s="555"/>
      <c r="Q909" s="555"/>
      <c r="R909" s="577"/>
      <c r="AH909" s="577"/>
      <c r="AW909" s="585"/>
    </row>
    <row r="910" spans="9:49" ht="13">
      <c r="I910" s="555"/>
      <c r="M910" s="555"/>
      <c r="Q910" s="555"/>
      <c r="R910" s="577"/>
      <c r="AH910" s="577"/>
      <c r="AW910" s="585"/>
    </row>
    <row r="911" spans="9:49" ht="13">
      <c r="I911" s="555"/>
      <c r="M911" s="555"/>
      <c r="Q911" s="555"/>
      <c r="R911" s="577"/>
      <c r="AH911" s="577"/>
      <c r="AW911" s="585"/>
    </row>
    <row r="912" spans="9:49" ht="13">
      <c r="I912" s="555"/>
      <c r="M912" s="555"/>
      <c r="Q912" s="555"/>
      <c r="R912" s="577"/>
      <c r="AH912" s="577"/>
      <c r="AW912" s="585"/>
    </row>
    <row r="913" spans="9:49" ht="13">
      <c r="I913" s="555"/>
      <c r="M913" s="555"/>
      <c r="Q913" s="555"/>
      <c r="R913" s="577"/>
      <c r="AH913" s="577"/>
      <c r="AW913" s="585"/>
    </row>
    <row r="914" spans="9:49" ht="13">
      <c r="I914" s="555"/>
      <c r="M914" s="555"/>
      <c r="Q914" s="555"/>
      <c r="R914" s="577"/>
      <c r="AH914" s="577"/>
      <c r="AW914" s="585"/>
    </row>
    <row r="915" spans="9:49" ht="13">
      <c r="I915" s="555"/>
      <c r="M915" s="555"/>
      <c r="Q915" s="555"/>
      <c r="R915" s="577"/>
      <c r="AH915" s="577"/>
      <c r="AW915" s="585"/>
    </row>
    <row r="916" spans="9:49" ht="13">
      <c r="I916" s="555"/>
      <c r="M916" s="555"/>
      <c r="Q916" s="555"/>
      <c r="R916" s="577"/>
      <c r="AH916" s="577"/>
      <c r="AW916" s="585"/>
    </row>
    <row r="917" spans="9:49" ht="13">
      <c r="I917" s="555"/>
      <c r="M917" s="555"/>
      <c r="Q917" s="555"/>
      <c r="R917" s="577"/>
      <c r="AH917" s="577"/>
      <c r="AW917" s="585"/>
    </row>
    <row r="918" spans="9:49" ht="13">
      <c r="I918" s="555"/>
      <c r="M918" s="555"/>
      <c r="Q918" s="555"/>
      <c r="R918" s="577"/>
      <c r="AH918" s="577"/>
      <c r="AW918" s="585"/>
    </row>
    <row r="919" spans="9:49" ht="13">
      <c r="I919" s="555"/>
      <c r="M919" s="555"/>
      <c r="Q919" s="555"/>
      <c r="R919" s="577"/>
      <c r="AH919" s="577"/>
      <c r="AW919" s="585"/>
    </row>
    <row r="920" spans="9:49" ht="13">
      <c r="I920" s="555"/>
      <c r="M920" s="555"/>
      <c r="Q920" s="555"/>
      <c r="R920" s="577"/>
      <c r="AH920" s="577"/>
      <c r="AW920" s="585"/>
    </row>
    <row r="921" spans="9:49" ht="13">
      <c r="I921" s="555"/>
      <c r="M921" s="555"/>
      <c r="Q921" s="555"/>
      <c r="R921" s="577"/>
      <c r="AH921" s="577"/>
      <c r="AW921" s="585"/>
    </row>
    <row r="922" spans="9:49" ht="13">
      <c r="I922" s="555"/>
      <c r="M922" s="555"/>
      <c r="Q922" s="555"/>
      <c r="R922" s="577"/>
      <c r="AH922" s="577"/>
      <c r="AW922" s="585"/>
    </row>
    <row r="923" spans="9:49" ht="13">
      <c r="I923" s="555"/>
      <c r="M923" s="555"/>
      <c r="Q923" s="555"/>
      <c r="R923" s="577"/>
      <c r="AH923" s="577"/>
      <c r="AW923" s="585"/>
    </row>
    <row r="924" spans="9:49" ht="13">
      <c r="I924" s="555"/>
      <c r="M924" s="555"/>
      <c r="Q924" s="555"/>
      <c r="R924" s="577"/>
      <c r="AH924" s="577"/>
      <c r="AW924" s="585"/>
    </row>
    <row r="925" spans="9:49" ht="13">
      <c r="I925" s="555"/>
      <c r="M925" s="555"/>
      <c r="Q925" s="555"/>
      <c r="R925" s="577"/>
      <c r="AH925" s="577"/>
      <c r="AW925" s="585"/>
    </row>
    <row r="926" spans="9:49" ht="13">
      <c r="I926" s="555"/>
      <c r="M926" s="555"/>
      <c r="Q926" s="555"/>
      <c r="R926" s="577"/>
      <c r="AH926" s="577"/>
      <c r="AW926" s="585"/>
    </row>
    <row r="927" spans="9:49" ht="13">
      <c r="I927" s="555"/>
      <c r="M927" s="555"/>
      <c r="Q927" s="555"/>
      <c r="R927" s="577"/>
      <c r="AH927" s="577"/>
      <c r="AW927" s="585"/>
    </row>
    <row r="928" spans="9:49" ht="13">
      <c r="I928" s="555"/>
      <c r="M928" s="555"/>
      <c r="Q928" s="555"/>
      <c r="R928" s="577"/>
      <c r="AH928" s="577"/>
      <c r="AW928" s="585"/>
    </row>
    <row r="929" spans="9:49" ht="13">
      <c r="I929" s="555"/>
      <c r="M929" s="555"/>
      <c r="Q929" s="555"/>
      <c r="R929" s="577"/>
      <c r="AH929" s="577"/>
      <c r="AW929" s="585"/>
    </row>
    <row r="930" spans="9:49" ht="13">
      <c r="I930" s="555"/>
      <c r="M930" s="555"/>
      <c r="Q930" s="555"/>
      <c r="R930" s="577"/>
      <c r="AH930" s="577"/>
      <c r="AW930" s="585"/>
    </row>
    <row r="931" spans="9:49" ht="13">
      <c r="I931" s="555"/>
      <c r="M931" s="555"/>
      <c r="Q931" s="555"/>
      <c r="R931" s="577"/>
      <c r="AH931" s="577"/>
      <c r="AW931" s="585"/>
    </row>
    <row r="932" spans="9:49" ht="13">
      <c r="I932" s="555"/>
      <c r="M932" s="555"/>
      <c r="Q932" s="555"/>
      <c r="R932" s="577"/>
      <c r="AH932" s="577"/>
      <c r="AW932" s="585"/>
    </row>
    <row r="933" spans="9:49" ht="13">
      <c r="I933" s="555"/>
      <c r="M933" s="555"/>
      <c r="Q933" s="555"/>
      <c r="R933" s="577"/>
      <c r="AH933" s="577"/>
      <c r="AW933" s="585"/>
    </row>
    <row r="934" spans="9:49" ht="13">
      <c r="I934" s="555"/>
      <c r="M934" s="555"/>
      <c r="Q934" s="555"/>
      <c r="R934" s="577"/>
      <c r="AH934" s="577"/>
      <c r="AW934" s="585"/>
    </row>
    <row r="935" spans="9:49" ht="13">
      <c r="I935" s="555"/>
      <c r="M935" s="555"/>
      <c r="Q935" s="555"/>
      <c r="R935" s="577"/>
      <c r="AH935" s="577"/>
      <c r="AW935" s="585"/>
    </row>
    <row r="936" spans="9:49" ht="13">
      <c r="I936" s="555"/>
      <c r="M936" s="555"/>
      <c r="Q936" s="555"/>
      <c r="R936" s="577"/>
      <c r="AH936" s="577"/>
      <c r="AW936" s="585"/>
    </row>
    <row r="937" spans="9:49" ht="13">
      <c r="I937" s="555"/>
      <c r="M937" s="555"/>
      <c r="Q937" s="555"/>
      <c r="R937" s="577"/>
      <c r="AH937" s="577"/>
      <c r="AW937" s="585"/>
    </row>
    <row r="938" spans="9:49" ht="13">
      <c r="I938" s="555"/>
      <c r="M938" s="555"/>
      <c r="Q938" s="555"/>
      <c r="R938" s="577"/>
      <c r="AH938" s="577"/>
      <c r="AW938" s="585"/>
    </row>
    <row r="939" spans="9:49" ht="13">
      <c r="I939" s="555"/>
      <c r="M939" s="555"/>
      <c r="Q939" s="555"/>
      <c r="R939" s="577"/>
      <c r="AH939" s="577"/>
      <c r="AW939" s="585"/>
    </row>
    <row r="940" spans="9:49" ht="13">
      <c r="I940" s="555"/>
      <c r="M940" s="555"/>
      <c r="Q940" s="555"/>
      <c r="R940" s="577"/>
      <c r="AH940" s="577"/>
      <c r="AW940" s="585"/>
    </row>
    <row r="941" spans="9:49" ht="13">
      <c r="I941" s="555"/>
      <c r="M941" s="555"/>
      <c r="Q941" s="555"/>
      <c r="R941" s="577"/>
      <c r="AH941" s="577"/>
      <c r="AW941" s="585"/>
    </row>
    <row r="942" spans="9:49" ht="13">
      <c r="I942" s="555"/>
      <c r="M942" s="555"/>
      <c r="Q942" s="555"/>
      <c r="R942" s="577"/>
      <c r="AH942" s="577"/>
      <c r="AW942" s="585"/>
    </row>
    <row r="943" spans="9:49" ht="13">
      <c r="I943" s="555"/>
      <c r="M943" s="555"/>
      <c r="Q943" s="555"/>
      <c r="R943" s="577"/>
      <c r="AH943" s="577"/>
      <c r="AW943" s="585"/>
    </row>
    <row r="944" spans="9:49" ht="13">
      <c r="I944" s="555"/>
      <c r="M944" s="555"/>
      <c r="Q944" s="555"/>
      <c r="R944" s="577"/>
      <c r="AH944" s="577"/>
      <c r="AW944" s="585"/>
    </row>
    <row r="945" spans="9:49" ht="13">
      <c r="I945" s="555"/>
      <c r="M945" s="555"/>
      <c r="Q945" s="555"/>
      <c r="R945" s="577"/>
      <c r="AH945" s="577"/>
      <c r="AW945" s="585"/>
    </row>
    <row r="946" spans="9:49" ht="13">
      <c r="I946" s="555"/>
      <c r="M946" s="555"/>
      <c r="Q946" s="555"/>
      <c r="R946" s="577"/>
      <c r="AH946" s="577"/>
      <c r="AW946" s="585"/>
    </row>
    <row r="947" spans="9:49" ht="13">
      <c r="I947" s="555"/>
      <c r="M947" s="555"/>
      <c r="Q947" s="555"/>
      <c r="R947" s="577"/>
      <c r="AH947" s="577"/>
      <c r="AW947" s="585"/>
    </row>
    <row r="948" spans="9:49" ht="13">
      <c r="I948" s="555"/>
      <c r="M948" s="555"/>
      <c r="Q948" s="555"/>
      <c r="R948" s="577"/>
      <c r="AH948" s="577"/>
      <c r="AW948" s="585"/>
    </row>
    <row r="949" spans="9:49" ht="13">
      <c r="I949" s="555"/>
      <c r="M949" s="555"/>
      <c r="Q949" s="555"/>
      <c r="R949" s="577"/>
      <c r="AH949" s="577"/>
      <c r="AW949" s="585"/>
    </row>
    <row r="950" spans="9:49" ht="13">
      <c r="I950" s="555"/>
      <c r="M950" s="555"/>
      <c r="Q950" s="555"/>
      <c r="R950" s="577"/>
      <c r="AH950" s="577"/>
      <c r="AW950" s="585"/>
    </row>
    <row r="951" spans="9:49" ht="13">
      <c r="I951" s="555"/>
      <c r="M951" s="555"/>
      <c r="Q951" s="555"/>
      <c r="R951" s="577"/>
      <c r="AH951" s="577"/>
      <c r="AW951" s="585"/>
    </row>
    <row r="952" spans="9:49" ht="13">
      <c r="I952" s="555"/>
      <c r="M952" s="555"/>
      <c r="Q952" s="555"/>
      <c r="R952" s="577"/>
      <c r="AH952" s="577"/>
      <c r="AW952" s="585"/>
    </row>
    <row r="953" spans="9:49" ht="13">
      <c r="I953" s="555"/>
      <c r="M953" s="555"/>
      <c r="Q953" s="555"/>
      <c r="R953" s="577"/>
      <c r="AH953" s="577"/>
      <c r="AW953" s="585"/>
    </row>
    <row r="954" spans="9:49" ht="13">
      <c r="I954" s="555"/>
      <c r="M954" s="555"/>
      <c r="Q954" s="555"/>
      <c r="R954" s="577"/>
      <c r="AH954" s="577"/>
      <c r="AW954" s="585"/>
    </row>
    <row r="955" spans="9:49" ht="13">
      <c r="I955" s="555"/>
      <c r="M955" s="555"/>
      <c r="Q955" s="555"/>
      <c r="R955" s="577"/>
      <c r="AH955" s="577"/>
      <c r="AW955" s="585"/>
    </row>
    <row r="956" spans="9:49" ht="13">
      <c r="I956" s="555"/>
      <c r="M956" s="555"/>
      <c r="Q956" s="555"/>
      <c r="R956" s="577"/>
      <c r="AH956" s="577"/>
      <c r="AW956" s="585"/>
    </row>
    <row r="957" spans="9:49" ht="13">
      <c r="I957" s="555"/>
      <c r="M957" s="555"/>
      <c r="Q957" s="555"/>
      <c r="R957" s="577"/>
      <c r="AH957" s="577"/>
      <c r="AW957" s="585"/>
    </row>
    <row r="958" spans="9:49" ht="13">
      <c r="I958" s="555"/>
      <c r="M958" s="555"/>
      <c r="Q958" s="555"/>
      <c r="R958" s="577"/>
      <c r="AH958" s="577"/>
      <c r="AW958" s="585"/>
    </row>
    <row r="959" spans="9:49" ht="13">
      <c r="I959" s="555"/>
      <c r="M959" s="555"/>
      <c r="Q959" s="555"/>
      <c r="R959" s="577"/>
      <c r="AH959" s="577"/>
      <c r="AW959" s="585"/>
    </row>
    <row r="960" spans="9:49" ht="13">
      <c r="I960" s="555"/>
      <c r="M960" s="555"/>
      <c r="Q960" s="555"/>
      <c r="R960" s="577"/>
      <c r="AH960" s="577"/>
      <c r="AW960" s="585"/>
    </row>
    <row r="961" spans="9:49" ht="13">
      <c r="I961" s="555"/>
      <c r="M961" s="555"/>
      <c r="Q961" s="555"/>
      <c r="R961" s="577"/>
      <c r="AH961" s="577"/>
      <c r="AW961" s="585"/>
    </row>
    <row r="962" spans="9:49" ht="13">
      <c r="I962" s="555"/>
      <c r="M962" s="555"/>
      <c r="Q962" s="555"/>
      <c r="R962" s="577"/>
      <c r="AH962" s="577"/>
      <c r="AW962" s="585"/>
    </row>
    <row r="963" spans="9:49" ht="13">
      <c r="I963" s="555"/>
      <c r="M963" s="555"/>
      <c r="Q963" s="555"/>
      <c r="R963" s="577"/>
      <c r="AH963" s="577"/>
      <c r="AW963" s="585"/>
    </row>
    <row r="964" spans="9:49" ht="13">
      <c r="I964" s="555"/>
      <c r="M964" s="555"/>
      <c r="Q964" s="555"/>
      <c r="R964" s="577"/>
      <c r="AH964" s="577"/>
      <c r="AW964" s="585"/>
    </row>
    <row r="965" spans="9:49" ht="13">
      <c r="I965" s="555"/>
      <c r="M965" s="555"/>
      <c r="Q965" s="555"/>
      <c r="R965" s="577"/>
      <c r="AH965" s="577"/>
      <c r="AW965" s="585"/>
    </row>
    <row r="966" spans="9:49" ht="13">
      <c r="I966" s="555"/>
      <c r="M966" s="555"/>
      <c r="Q966" s="555"/>
      <c r="R966" s="577"/>
      <c r="AH966" s="577"/>
      <c r="AW966" s="585"/>
    </row>
    <row r="967" spans="9:49" ht="13">
      <c r="I967" s="555"/>
      <c r="M967" s="555"/>
      <c r="Q967" s="555"/>
      <c r="R967" s="577"/>
      <c r="AH967" s="577"/>
      <c r="AW967" s="585"/>
    </row>
    <row r="968" spans="9:49" ht="13">
      <c r="I968" s="555"/>
      <c r="M968" s="555"/>
      <c r="Q968" s="555"/>
      <c r="R968" s="577"/>
      <c r="AH968" s="577"/>
      <c r="AW968" s="585"/>
    </row>
    <row r="969" spans="9:49" ht="13">
      <c r="I969" s="555"/>
      <c r="M969" s="555"/>
      <c r="Q969" s="555"/>
      <c r="R969" s="577"/>
      <c r="AH969" s="577"/>
      <c r="AW969" s="585"/>
    </row>
    <row r="970" spans="9:49" ht="13">
      <c r="I970" s="555"/>
      <c r="M970" s="555"/>
      <c r="Q970" s="555"/>
      <c r="R970" s="577"/>
      <c r="AH970" s="577"/>
      <c r="AW970" s="585"/>
    </row>
    <row r="971" spans="9:49" ht="13">
      <c r="I971" s="555"/>
      <c r="M971" s="555"/>
      <c r="Q971" s="555"/>
      <c r="R971" s="577"/>
      <c r="AH971" s="577"/>
      <c r="AW971" s="585"/>
    </row>
    <row r="972" spans="9:49" ht="13">
      <c r="I972" s="555"/>
      <c r="M972" s="555"/>
      <c r="Q972" s="555"/>
      <c r="R972" s="577"/>
      <c r="AH972" s="577"/>
      <c r="AW972" s="585"/>
    </row>
    <row r="973" spans="9:49" ht="13">
      <c r="I973" s="555"/>
      <c r="M973" s="555"/>
      <c r="Q973" s="555"/>
      <c r="R973" s="577"/>
      <c r="AH973" s="577"/>
      <c r="AW973" s="585"/>
    </row>
    <row r="974" spans="9:49" ht="13">
      <c r="I974" s="555"/>
      <c r="M974" s="555"/>
      <c r="Q974" s="555"/>
      <c r="R974" s="577"/>
      <c r="AH974" s="577"/>
      <c r="AW974" s="585"/>
    </row>
    <row r="975" spans="9:49" ht="13">
      <c r="I975" s="555"/>
      <c r="M975" s="555"/>
      <c r="Q975" s="555"/>
      <c r="R975" s="577"/>
      <c r="AH975" s="577"/>
      <c r="AW975" s="585"/>
    </row>
    <row r="976" spans="9:49" ht="13">
      <c r="I976" s="555"/>
      <c r="M976" s="555"/>
      <c r="Q976" s="555"/>
      <c r="R976" s="577"/>
      <c r="AH976" s="577"/>
      <c r="AW976" s="585"/>
    </row>
    <row r="977" spans="9:49" ht="13">
      <c r="I977" s="555"/>
      <c r="M977" s="555"/>
      <c r="Q977" s="555"/>
      <c r="R977" s="577"/>
      <c r="AH977" s="577"/>
      <c r="AW977" s="585"/>
    </row>
    <row r="978" spans="9:49" ht="13">
      <c r="I978" s="555"/>
      <c r="M978" s="555"/>
      <c r="Q978" s="555"/>
      <c r="R978" s="577"/>
      <c r="AH978" s="577"/>
      <c r="AW978" s="585"/>
    </row>
    <row r="979" spans="9:49" ht="13">
      <c r="I979" s="555"/>
      <c r="M979" s="555"/>
      <c r="Q979" s="555"/>
      <c r="R979" s="577"/>
      <c r="AH979" s="577"/>
      <c r="AW979" s="585"/>
    </row>
    <row r="980" spans="9:49" ht="13">
      <c r="I980" s="555"/>
      <c r="M980" s="555"/>
      <c r="Q980" s="555"/>
      <c r="R980" s="577"/>
      <c r="AH980" s="577"/>
      <c r="AW980" s="585"/>
    </row>
    <row r="981" spans="9:49" ht="13">
      <c r="I981" s="555"/>
      <c r="M981" s="555"/>
      <c r="Q981" s="555"/>
      <c r="R981" s="577"/>
      <c r="AH981" s="577"/>
      <c r="AW981" s="585"/>
    </row>
    <row r="982" spans="9:49" ht="13">
      <c r="I982" s="555"/>
      <c r="M982" s="555"/>
      <c r="Q982" s="555"/>
      <c r="R982" s="577"/>
      <c r="AH982" s="577"/>
      <c r="AW982" s="585"/>
    </row>
    <row r="983" spans="9:49" ht="13">
      <c r="I983" s="555"/>
      <c r="M983" s="555"/>
      <c r="Q983" s="555"/>
      <c r="R983" s="577"/>
      <c r="AH983" s="577"/>
      <c r="AW983" s="585"/>
    </row>
    <row r="984" spans="9:49" ht="13">
      <c r="I984" s="555"/>
      <c r="M984" s="555"/>
      <c r="Q984" s="555"/>
      <c r="R984" s="577"/>
      <c r="AH984" s="577"/>
      <c r="AW984" s="585"/>
    </row>
    <row r="985" spans="9:49" ht="13">
      <c r="I985" s="555"/>
      <c r="M985" s="555"/>
      <c r="Q985" s="555"/>
      <c r="R985" s="577"/>
      <c r="AH985" s="577"/>
      <c r="AW985" s="585"/>
    </row>
    <row r="986" spans="9:49" ht="13">
      <c r="I986" s="555"/>
      <c r="M986" s="555"/>
      <c r="Q986" s="555"/>
      <c r="R986" s="577"/>
      <c r="AH986" s="577"/>
      <c r="AW986" s="585"/>
    </row>
    <row r="987" spans="9:49" ht="13">
      <c r="I987" s="555"/>
      <c r="M987" s="555"/>
      <c r="Q987" s="555"/>
      <c r="R987" s="577"/>
      <c r="AH987" s="577"/>
      <c r="AW987" s="585"/>
    </row>
    <row r="988" spans="9:49" ht="13">
      <c r="I988" s="555"/>
      <c r="M988" s="555"/>
      <c r="Q988" s="555"/>
      <c r="R988" s="577"/>
      <c r="AH988" s="577"/>
      <c r="AW988" s="585"/>
    </row>
    <row r="989" spans="9:49" ht="13">
      <c r="I989" s="555"/>
      <c r="M989" s="555"/>
      <c r="Q989" s="555"/>
      <c r="R989" s="577"/>
      <c r="AH989" s="577"/>
      <c r="AW989" s="585"/>
    </row>
    <row r="990" spans="9:49" ht="13">
      <c r="I990" s="555"/>
      <c r="M990" s="555"/>
      <c r="Q990" s="555"/>
      <c r="R990" s="577"/>
      <c r="AH990" s="577"/>
      <c r="AW990" s="585"/>
    </row>
    <row r="991" spans="9:49" ht="13">
      <c r="I991" s="555"/>
      <c r="M991" s="555"/>
      <c r="Q991" s="555"/>
      <c r="R991" s="577"/>
      <c r="AH991" s="577"/>
      <c r="AW991" s="585"/>
    </row>
    <row r="992" spans="9:49" ht="13">
      <c r="I992" s="555"/>
      <c r="M992" s="555"/>
      <c r="Q992" s="555"/>
      <c r="R992" s="577"/>
      <c r="AH992" s="577"/>
      <c r="AW992" s="585"/>
    </row>
    <row r="993" spans="9:49" ht="13">
      <c r="I993" s="555"/>
      <c r="M993" s="555"/>
      <c r="Q993" s="555"/>
      <c r="R993" s="577"/>
      <c r="AH993" s="577"/>
      <c r="AW993" s="585"/>
    </row>
    <row r="994" spans="9:49" ht="13">
      <c r="I994" s="555"/>
      <c r="M994" s="555"/>
      <c r="Q994" s="555"/>
      <c r="R994" s="577"/>
      <c r="AH994" s="577"/>
      <c r="AW994" s="585"/>
    </row>
    <row r="995" spans="9:49" ht="13">
      <c r="I995" s="555"/>
      <c r="M995" s="555"/>
      <c r="Q995" s="555"/>
      <c r="R995" s="577"/>
      <c r="AH995" s="577"/>
      <c r="AW995" s="585"/>
    </row>
    <row r="996" spans="9:49" ht="13">
      <c r="I996" s="555"/>
      <c r="M996" s="555"/>
      <c r="Q996" s="555"/>
      <c r="R996" s="577"/>
      <c r="AH996" s="577"/>
      <c r="AW996" s="585"/>
    </row>
    <row r="997" spans="9:49" ht="13">
      <c r="I997" s="555"/>
      <c r="M997" s="555"/>
      <c r="Q997" s="555"/>
      <c r="R997" s="577"/>
      <c r="AH997" s="577"/>
      <c r="AW997" s="585"/>
    </row>
    <row r="998" spans="9:49" ht="13">
      <c r="I998" s="555"/>
      <c r="M998" s="555"/>
      <c r="Q998" s="555"/>
      <c r="R998" s="577"/>
      <c r="AH998" s="577"/>
      <c r="AW998" s="585"/>
    </row>
    <row r="999" spans="9:49" ht="13">
      <c r="I999" s="555"/>
      <c r="M999" s="555"/>
      <c r="Q999" s="555"/>
      <c r="R999" s="577"/>
      <c r="AH999" s="577"/>
      <c r="AW999" s="585"/>
    </row>
    <row r="1000" spans="9:49" ht="13">
      <c r="I1000" s="555"/>
      <c r="M1000" s="555"/>
      <c r="Q1000" s="555"/>
      <c r="R1000" s="577"/>
      <c r="AH1000" s="577"/>
      <c r="AW1000" s="585"/>
    </row>
  </sheetData>
  <mergeCells count="59">
    <mergeCell ref="AU3:AU8"/>
    <mergeCell ref="AV3:AV8"/>
    <mergeCell ref="AW3:AW8"/>
    <mergeCell ref="AO3:AO8"/>
    <mergeCell ref="AP3:AP8"/>
    <mergeCell ref="AQ3:AQ8"/>
    <mergeCell ref="AR3:AR8"/>
    <mergeCell ref="AS3:AS8"/>
    <mergeCell ref="AT3:AT8"/>
    <mergeCell ref="AN3:AN8"/>
    <mergeCell ref="AC3:AC8"/>
    <mergeCell ref="AD3:AD8"/>
    <mergeCell ref="AE3:AE8"/>
    <mergeCell ref="AF3:AF8"/>
    <mergeCell ref="AG3:AG8"/>
    <mergeCell ref="AH3:AH8"/>
    <mergeCell ref="AI3:AI8"/>
    <mergeCell ref="AJ3:AJ8"/>
    <mergeCell ref="AK3:AK8"/>
    <mergeCell ref="AL3:AL8"/>
    <mergeCell ref="AM3:AM8"/>
    <mergeCell ref="AB3:AB8"/>
    <mergeCell ref="Q3:Q8"/>
    <mergeCell ref="R3:R8"/>
    <mergeCell ref="S3:S8"/>
    <mergeCell ref="T3:T8"/>
    <mergeCell ref="U3:U8"/>
    <mergeCell ref="V3:V8"/>
    <mergeCell ref="W3:W8"/>
    <mergeCell ref="X3:X8"/>
    <mergeCell ref="Y3:Y8"/>
    <mergeCell ref="Z3:Z8"/>
    <mergeCell ref="AA3:AA8"/>
    <mergeCell ref="P3:P8"/>
    <mergeCell ref="AO2:AR2"/>
    <mergeCell ref="AS2:AV2"/>
    <mergeCell ref="C3:C8"/>
    <mergeCell ref="D3:D8"/>
    <mergeCell ref="E3:E8"/>
    <mergeCell ref="F3:F8"/>
    <mergeCell ref="G3:G8"/>
    <mergeCell ref="H3:H8"/>
    <mergeCell ref="I3:I8"/>
    <mergeCell ref="J3:J8"/>
    <mergeCell ref="K3:K8"/>
    <mergeCell ref="L3:L8"/>
    <mergeCell ref="M3:M8"/>
    <mergeCell ref="N3:N8"/>
    <mergeCell ref="O3:O8"/>
    <mergeCell ref="D1:Q1"/>
    <mergeCell ref="S1:AH1"/>
    <mergeCell ref="AI1:AV1"/>
    <mergeCell ref="D2:I2"/>
    <mergeCell ref="J2:M2"/>
    <mergeCell ref="N2:Q2"/>
    <mergeCell ref="S2:X2"/>
    <mergeCell ref="Y2:AB2"/>
    <mergeCell ref="AC2:AF2"/>
    <mergeCell ref="AI2:AN2"/>
  </mergeCells>
  <conditionalFormatting sqref="A6">
    <cfRule type="cellIs" dxfId="21" priority="1" operator="lessThan">
      <formula>1</formula>
    </cfRule>
  </conditionalFormatting>
  <conditionalFormatting sqref="A6">
    <cfRule type="cellIs" dxfId="20" priority="2" operator="between">
      <formula>0.999</formula>
      <formula>1.5</formula>
    </cfRule>
  </conditionalFormatting>
  <conditionalFormatting sqref="A6">
    <cfRule type="cellIs" dxfId="19" priority="3" operator="greaterThan">
      <formula>1.499</formula>
    </cfRule>
  </conditionalFormatting>
  <conditionalFormatting sqref="R1:R8 R10:R34">
    <cfRule type="cellIs" dxfId="18" priority="4" operator="between">
      <formula>50</formula>
      <formula>56</formula>
    </cfRule>
  </conditionalFormatting>
  <conditionalFormatting sqref="R1:R8 R10:R34">
    <cfRule type="cellIs" dxfId="17" priority="5" operator="between">
      <formula>36</formula>
      <formula>49</formula>
    </cfRule>
  </conditionalFormatting>
  <conditionalFormatting sqref="R1:R8 R10:R34">
    <cfRule type="cellIs" dxfId="16" priority="6" operator="between">
      <formula>22</formula>
      <formula>35</formula>
    </cfRule>
  </conditionalFormatting>
  <conditionalFormatting sqref="R1:R8 R10:R34">
    <cfRule type="cellIs" dxfId="15" priority="7" operator="between">
      <formula>1</formula>
      <formula>21</formula>
    </cfRule>
  </conditionalFormatting>
  <conditionalFormatting sqref="AH10:AH76">
    <cfRule type="cellIs" dxfId="14" priority="8" operator="equal">
      <formula>4</formula>
    </cfRule>
  </conditionalFormatting>
  <conditionalFormatting sqref="AH10:AH76">
    <cfRule type="cellIs" dxfId="13" priority="9" operator="between">
      <formula>3</formula>
      <formula>3.75</formula>
    </cfRule>
  </conditionalFormatting>
  <conditionalFormatting sqref="AH10:AH76">
    <cfRule type="cellIs" dxfId="12" priority="10" operator="between">
      <formula>2</formula>
      <formula>2.75</formula>
    </cfRule>
  </conditionalFormatting>
  <conditionalFormatting sqref="AH10:AH76">
    <cfRule type="cellIs" dxfId="11" priority="11" operator="between">
      <formula>1</formula>
      <formula>1.75</formula>
    </cfRule>
  </conditionalFormatting>
  <conditionalFormatting sqref="C10:C76">
    <cfRule type="cellIs" dxfId="10" priority="12" operator="between">
      <formula>3.76</formula>
      <formula>4</formula>
    </cfRule>
  </conditionalFormatting>
  <conditionalFormatting sqref="C10:C76">
    <cfRule type="cellIs" dxfId="9" priority="13" operator="between">
      <formula>3</formula>
      <formula>3.75</formula>
    </cfRule>
  </conditionalFormatting>
  <conditionalFormatting sqref="C10:C76">
    <cfRule type="cellIs" dxfId="8" priority="14" operator="between">
      <formula>2</formula>
      <formula>2.999</formula>
    </cfRule>
  </conditionalFormatting>
  <conditionalFormatting sqref="C10:C76">
    <cfRule type="cellIs" dxfId="7" priority="15" operator="between">
      <formula>0.1</formula>
      <formula>1.999</formula>
    </cfRule>
  </conditionalFormatting>
  <conditionalFormatting sqref="AG1:AG8 AG10:AG36">
    <cfRule type="cellIs" dxfId="6" priority="16" operator="between">
      <formula>50</formula>
      <formula>56</formula>
    </cfRule>
  </conditionalFormatting>
  <conditionalFormatting sqref="AG1:AG8 AG10:AG36">
    <cfRule type="cellIs" dxfId="5" priority="17" operator="between">
      <formula>36</formula>
      <formula>49</formula>
    </cfRule>
  </conditionalFormatting>
  <conditionalFormatting sqref="AG1:AG8 AG10:AG36">
    <cfRule type="cellIs" dxfId="4" priority="18" operator="between">
      <formula>22</formula>
      <formula>35</formula>
    </cfRule>
  </conditionalFormatting>
  <conditionalFormatting sqref="AG1:AG8 AG10:AG36">
    <cfRule type="cellIs" dxfId="3" priority="19" operator="between">
      <formula>1</formula>
      <formula>21</formula>
    </cfRule>
  </conditionalFormatting>
  <conditionalFormatting sqref="AI10:AV76">
    <cfRule type="cellIs" dxfId="2" priority="20" operator="lessThan">
      <formula>0</formula>
    </cfRule>
  </conditionalFormatting>
  <conditionalFormatting sqref="AI10:AV76">
    <cfRule type="cellIs" dxfId="1" priority="21" operator="greaterThan">
      <formula>0</formula>
    </cfRule>
  </conditionalFormatting>
  <conditionalFormatting sqref="AI10:AV76">
    <cfRule type="cellIs" dxfId="0" priority="22" operator="equal">
      <formula>0</formula>
    </cfRule>
  </conditionalFormatting>
  <hyperlinks>
    <hyperlink ref="B1" location="'Class Summaries'!A1" display="Return to Summarie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9" tint="0.79998168889431442"/>
  </sheetPr>
  <dimension ref="A1:AC31"/>
  <sheetViews>
    <sheetView topLeftCell="A6" workbookViewId="0">
      <pane xSplit="1" topLeftCell="F1" activePane="topRight" state="frozen"/>
      <selection activeCell="A6" sqref="A6"/>
      <selection pane="topRight" activeCell="Q10" sqref="Q10"/>
    </sheetView>
  </sheetViews>
  <sheetFormatPr baseColWidth="10" defaultColWidth="10.6640625" defaultRowHeight="16"/>
  <cols>
    <col min="1" max="1" width="29.1640625" bestFit="1" customWidth="1"/>
    <col min="2" max="2" width="6.1640625" style="49" customWidth="1"/>
    <col min="3" max="4" width="6.5" style="49" customWidth="1"/>
    <col min="5" max="5" width="6.1640625" style="49" customWidth="1"/>
    <col min="6" max="6" width="9.1640625" style="49" customWidth="1"/>
    <col min="7" max="7" width="9.5" style="49" customWidth="1"/>
    <col min="8" max="8" width="10.1640625" style="49" customWidth="1"/>
    <col min="9" max="9" width="9.33203125" style="49" customWidth="1"/>
  </cols>
  <sheetData>
    <row r="1" spans="1:29" s="2" customFormat="1" ht="22" thickBot="1">
      <c r="A1" s="591" t="s">
        <v>30</v>
      </c>
      <c r="B1" s="737" t="s">
        <v>407</v>
      </c>
      <c r="C1" s="738"/>
      <c r="D1" s="738"/>
      <c r="E1" s="738"/>
      <c r="F1" s="738"/>
      <c r="G1" s="738"/>
      <c r="H1" s="738"/>
      <c r="I1" s="738"/>
      <c r="J1" s="738"/>
      <c r="K1" s="738"/>
      <c r="L1" s="738"/>
      <c r="M1" s="738"/>
      <c r="N1" s="737" t="s">
        <v>407</v>
      </c>
      <c r="O1" s="738"/>
      <c r="P1" s="738"/>
      <c r="Q1" s="738"/>
      <c r="R1" s="738"/>
      <c r="S1" s="738"/>
      <c r="T1" s="738"/>
      <c r="U1" s="738"/>
      <c r="V1" s="738"/>
      <c r="W1" s="738"/>
      <c r="X1" s="738"/>
      <c r="Y1" s="738"/>
      <c r="Z1" s="737" t="s">
        <v>407</v>
      </c>
      <c r="AA1" s="738"/>
      <c r="AB1" s="738"/>
      <c r="AC1" s="739"/>
    </row>
    <row r="2" spans="1:29" ht="32.5" customHeight="1">
      <c r="A2" s="868"/>
      <c r="B2" s="896" t="s">
        <v>408</v>
      </c>
      <c r="C2" s="871"/>
      <c r="D2" s="871"/>
      <c r="E2" s="872"/>
      <c r="F2" s="870" t="s">
        <v>409</v>
      </c>
      <c r="G2" s="871"/>
      <c r="H2" s="871"/>
      <c r="I2" s="872"/>
      <c r="J2" s="870" t="s">
        <v>409</v>
      </c>
      <c r="K2" s="871"/>
      <c r="L2" s="871"/>
      <c r="M2" s="872"/>
      <c r="N2" s="870" t="s">
        <v>409</v>
      </c>
      <c r="O2" s="871"/>
      <c r="P2" s="871"/>
      <c r="Q2" s="872"/>
      <c r="R2" s="870" t="s">
        <v>409</v>
      </c>
      <c r="S2" s="871"/>
      <c r="T2" s="871"/>
      <c r="U2" s="872"/>
      <c r="V2" s="893" t="s">
        <v>409</v>
      </c>
      <c r="W2" s="894"/>
      <c r="X2" s="894"/>
      <c r="Y2" s="895"/>
      <c r="Z2" s="893" t="s">
        <v>409</v>
      </c>
      <c r="AA2" s="894"/>
      <c r="AB2" s="894"/>
      <c r="AC2" s="895"/>
    </row>
    <row r="3" spans="1:29" ht="16" customHeight="1">
      <c r="A3" s="869"/>
      <c r="B3" s="879" t="s">
        <v>410</v>
      </c>
      <c r="C3" s="874"/>
      <c r="D3" s="874"/>
      <c r="E3" s="875"/>
      <c r="F3" s="873" t="s">
        <v>411</v>
      </c>
      <c r="G3" s="874"/>
      <c r="H3" s="874"/>
      <c r="I3" s="875"/>
      <c r="J3" s="873" t="s">
        <v>412</v>
      </c>
      <c r="K3" s="874"/>
      <c r="L3" s="874"/>
      <c r="M3" s="875"/>
      <c r="N3" s="873" t="s">
        <v>413</v>
      </c>
      <c r="O3" s="874"/>
      <c r="P3" s="874"/>
      <c r="Q3" s="875"/>
      <c r="R3" s="873" t="s">
        <v>414</v>
      </c>
      <c r="S3" s="874"/>
      <c r="T3" s="874"/>
      <c r="U3" s="875"/>
      <c r="V3" s="873" t="s">
        <v>415</v>
      </c>
      <c r="W3" s="874"/>
      <c r="X3" s="874"/>
      <c r="Y3" s="875"/>
      <c r="Z3" s="873" t="s">
        <v>416</v>
      </c>
      <c r="AA3" s="874"/>
      <c r="AB3" s="874"/>
      <c r="AC3" s="875"/>
    </row>
    <row r="4" spans="1:29" ht="22" customHeight="1" thickBot="1">
      <c r="A4" s="96"/>
      <c r="B4" s="880" t="s">
        <v>417</v>
      </c>
      <c r="C4" s="877"/>
      <c r="D4" s="877"/>
      <c r="E4" s="878"/>
      <c r="F4" s="876" t="s">
        <v>418</v>
      </c>
      <c r="G4" s="877"/>
      <c r="H4" s="877"/>
      <c r="I4" s="878"/>
      <c r="J4" s="876" t="s">
        <v>418</v>
      </c>
      <c r="K4" s="877"/>
      <c r="L4" s="877"/>
      <c r="M4" s="878"/>
      <c r="N4" s="876" t="s">
        <v>418</v>
      </c>
      <c r="O4" s="877"/>
      <c r="P4" s="877"/>
      <c r="Q4" s="878"/>
      <c r="R4" s="876" t="s">
        <v>418</v>
      </c>
      <c r="S4" s="877"/>
      <c r="T4" s="877"/>
      <c r="U4" s="878"/>
      <c r="V4" s="876" t="s">
        <v>418</v>
      </c>
      <c r="W4" s="877"/>
      <c r="X4" s="877"/>
      <c r="Y4" s="878"/>
      <c r="Z4" s="876" t="s">
        <v>418</v>
      </c>
      <c r="AA4" s="877"/>
      <c r="AB4" s="877"/>
      <c r="AC4" s="878"/>
    </row>
    <row r="5" spans="1:29" ht="16" customHeight="1">
      <c r="A5" s="366"/>
      <c r="B5" s="881" t="s">
        <v>419</v>
      </c>
      <c r="C5" s="882"/>
      <c r="D5" s="882"/>
      <c r="E5" s="883"/>
      <c r="F5" s="884" t="s">
        <v>420</v>
      </c>
      <c r="G5" s="885"/>
      <c r="H5" s="885"/>
      <c r="I5" s="886"/>
      <c r="J5" s="884" t="s">
        <v>421</v>
      </c>
      <c r="K5" s="885"/>
      <c r="L5" s="885"/>
      <c r="M5" s="886"/>
      <c r="N5" s="884" t="s">
        <v>422</v>
      </c>
      <c r="O5" s="885"/>
      <c r="P5" s="885"/>
      <c r="Q5" s="886"/>
      <c r="R5" s="884" t="s">
        <v>423</v>
      </c>
      <c r="S5" s="885"/>
      <c r="T5" s="885"/>
      <c r="U5" s="886"/>
      <c r="V5" s="884" t="s">
        <v>424</v>
      </c>
      <c r="W5" s="885"/>
      <c r="X5" s="885"/>
      <c r="Y5" s="886"/>
      <c r="Z5" s="884" t="s">
        <v>425</v>
      </c>
      <c r="AA5" s="885"/>
      <c r="AB5" s="885"/>
      <c r="AC5" s="886"/>
    </row>
    <row r="6" spans="1:29" ht="168" customHeight="1">
      <c r="A6" s="115" t="s">
        <v>35</v>
      </c>
      <c r="B6" s="367"/>
      <c r="C6" s="891" t="s">
        <v>426</v>
      </c>
      <c r="D6" s="368"/>
      <c r="E6" s="369"/>
      <c r="F6" s="887" t="s">
        <v>427</v>
      </c>
      <c r="G6" s="891" t="s">
        <v>428</v>
      </c>
      <c r="H6" s="891" t="s">
        <v>429</v>
      </c>
      <c r="I6" s="889" t="s">
        <v>430</v>
      </c>
      <c r="J6" s="887" t="s">
        <v>431</v>
      </c>
      <c r="K6" s="891" t="s">
        <v>432</v>
      </c>
      <c r="L6" s="891" t="s">
        <v>433</v>
      </c>
      <c r="M6" s="889" t="s">
        <v>434</v>
      </c>
      <c r="N6" s="887" t="s">
        <v>435</v>
      </c>
      <c r="O6" s="891" t="s">
        <v>436</v>
      </c>
      <c r="P6" s="891" t="s">
        <v>437</v>
      </c>
      <c r="Q6" s="889" t="s">
        <v>438</v>
      </c>
      <c r="R6" s="887" t="s">
        <v>439</v>
      </c>
      <c r="S6" s="891" t="s">
        <v>440</v>
      </c>
      <c r="T6" s="891" t="s">
        <v>441</v>
      </c>
      <c r="U6" s="889" t="s">
        <v>442</v>
      </c>
      <c r="V6" s="887" t="s">
        <v>443</v>
      </c>
      <c r="W6" s="891" t="s">
        <v>444</v>
      </c>
      <c r="X6" s="891" t="s">
        <v>445</v>
      </c>
      <c r="Y6" s="889" t="s">
        <v>434</v>
      </c>
      <c r="Z6" s="887" t="s">
        <v>446</v>
      </c>
      <c r="AA6" s="891" t="s">
        <v>447</v>
      </c>
      <c r="AB6" s="891" t="s">
        <v>448</v>
      </c>
      <c r="AC6" s="889" t="s">
        <v>449</v>
      </c>
    </row>
    <row r="7" spans="1:29" ht="92">
      <c r="A7" s="115"/>
      <c r="B7" s="370" t="s">
        <v>450</v>
      </c>
      <c r="C7" s="892"/>
      <c r="D7" s="370" t="s">
        <v>451</v>
      </c>
      <c r="E7" s="371" t="s">
        <v>452</v>
      </c>
      <c r="F7" s="888"/>
      <c r="G7" s="892"/>
      <c r="H7" s="892"/>
      <c r="I7" s="890"/>
      <c r="J7" s="888"/>
      <c r="K7" s="892"/>
      <c r="L7" s="892"/>
      <c r="M7" s="890"/>
      <c r="N7" s="888"/>
      <c r="O7" s="892"/>
      <c r="P7" s="892"/>
      <c r="Q7" s="890"/>
      <c r="R7" s="888"/>
      <c r="S7" s="892"/>
      <c r="T7" s="892"/>
      <c r="U7" s="890"/>
      <c r="V7" s="888"/>
      <c r="W7" s="892"/>
      <c r="X7" s="892"/>
      <c r="Y7" s="890"/>
      <c r="Z7" s="888"/>
      <c r="AA7" s="892"/>
      <c r="AB7" s="892"/>
      <c r="AC7" s="890"/>
    </row>
    <row r="8" spans="1:29" s="14" customFormat="1" ht="35" thickBot="1">
      <c r="A8" s="372" t="s">
        <v>453</v>
      </c>
      <c r="B8" s="525"/>
      <c r="C8" s="526"/>
      <c r="D8" s="526"/>
      <c r="E8" s="527"/>
      <c r="F8" s="523">
        <f t="shared" ref="F8:AC8" si="0">IF(SUM(F9:F31)=0,"",AVERAGE(F9:F31))</f>
        <v>3.6</v>
      </c>
      <c r="G8" s="512">
        <f t="shared" si="0"/>
        <v>3.7333333333333334</v>
      </c>
      <c r="H8" s="512">
        <f t="shared" si="0"/>
        <v>3.7333333333333334</v>
      </c>
      <c r="I8" s="524">
        <f t="shared" si="0"/>
        <v>3.7333333333333334</v>
      </c>
      <c r="J8" s="511">
        <f t="shared" si="0"/>
        <v>2.2999999999999998</v>
      </c>
      <c r="K8" s="512">
        <f t="shared" si="0"/>
        <v>3.4</v>
      </c>
      <c r="L8" s="512">
        <f t="shared" si="0"/>
        <v>3.6</v>
      </c>
      <c r="M8" s="522">
        <f t="shared" si="0"/>
        <v>3</v>
      </c>
      <c r="N8" s="523">
        <f t="shared" si="0"/>
        <v>2.7857142857142856</v>
      </c>
      <c r="O8" s="512">
        <f t="shared" si="0"/>
        <v>2.7857142857142856</v>
      </c>
      <c r="P8" s="512">
        <f t="shared" si="0"/>
        <v>2.6071428571428572</v>
      </c>
      <c r="Q8" s="524">
        <f t="shared" si="0"/>
        <v>2.8571428571428572</v>
      </c>
      <c r="R8" s="511" t="str">
        <f t="shared" si="0"/>
        <v/>
      </c>
      <c r="S8" s="512" t="str">
        <f t="shared" si="0"/>
        <v/>
      </c>
      <c r="T8" s="512" t="str">
        <f t="shared" si="0"/>
        <v/>
      </c>
      <c r="U8" s="522" t="str">
        <f t="shared" si="0"/>
        <v/>
      </c>
      <c r="V8" s="523" t="str">
        <f t="shared" si="0"/>
        <v/>
      </c>
      <c r="W8" s="512" t="str">
        <f t="shared" si="0"/>
        <v/>
      </c>
      <c r="X8" s="512" t="str">
        <f t="shared" si="0"/>
        <v/>
      </c>
      <c r="Y8" s="524" t="str">
        <f t="shared" si="0"/>
        <v/>
      </c>
      <c r="Z8" s="511" t="str">
        <f t="shared" si="0"/>
        <v/>
      </c>
      <c r="AA8" s="512" t="str">
        <f t="shared" si="0"/>
        <v/>
      </c>
      <c r="AB8" s="512" t="str">
        <f t="shared" si="0"/>
        <v/>
      </c>
      <c r="AC8" s="522" t="str">
        <f t="shared" si="0"/>
        <v/>
      </c>
    </row>
    <row r="9" spans="1:29">
      <c r="A9" s="277" t="str">
        <f>'Class Summaries'!A6</f>
        <v>Student 1</v>
      </c>
      <c r="B9" s="507"/>
      <c r="C9" s="507"/>
      <c r="D9" s="507"/>
      <c r="E9" s="508"/>
      <c r="F9" s="120">
        <v>1</v>
      </c>
      <c r="G9" s="120">
        <v>2</v>
      </c>
      <c r="H9" s="120">
        <v>2</v>
      </c>
      <c r="I9" s="198">
        <v>2</v>
      </c>
      <c r="J9" s="120">
        <v>3</v>
      </c>
      <c r="K9" s="120">
        <v>2</v>
      </c>
      <c r="L9" s="120">
        <v>3</v>
      </c>
      <c r="M9" s="198">
        <v>3</v>
      </c>
      <c r="N9" s="120">
        <v>2</v>
      </c>
      <c r="O9" s="120">
        <v>3</v>
      </c>
      <c r="P9" s="120">
        <v>2</v>
      </c>
      <c r="Q9" s="198">
        <v>2</v>
      </c>
      <c r="R9" s="120"/>
      <c r="S9" s="120"/>
      <c r="T9" s="120"/>
      <c r="U9" s="198"/>
      <c r="V9" s="120"/>
      <c r="W9" s="120"/>
      <c r="X9" s="120"/>
      <c r="Y9" s="198"/>
      <c r="Z9" s="120"/>
      <c r="AA9" s="120"/>
      <c r="AB9" s="120"/>
      <c r="AC9" s="198"/>
    </row>
    <row r="10" spans="1:29">
      <c r="A10" s="277" t="str">
        <f>'Class Summaries'!A7</f>
        <v>Student 2</v>
      </c>
      <c r="B10" s="507"/>
      <c r="C10" s="507"/>
      <c r="D10" s="507"/>
      <c r="E10" s="508"/>
      <c r="F10" s="120">
        <v>3</v>
      </c>
      <c r="G10" s="120">
        <v>3</v>
      </c>
      <c r="H10" s="120">
        <v>3</v>
      </c>
      <c r="I10" s="198">
        <v>3</v>
      </c>
      <c r="J10" s="120">
        <v>2</v>
      </c>
      <c r="K10" s="120">
        <v>4</v>
      </c>
      <c r="L10" s="120">
        <v>4</v>
      </c>
      <c r="M10" s="198">
        <v>3</v>
      </c>
      <c r="N10" s="120"/>
      <c r="O10" s="120"/>
      <c r="P10" s="120"/>
      <c r="Q10" s="198"/>
      <c r="R10" s="120"/>
      <c r="S10" s="120"/>
      <c r="T10" s="120"/>
      <c r="U10" s="198"/>
      <c r="V10" s="120"/>
      <c r="W10" s="120"/>
      <c r="X10" s="120"/>
      <c r="Y10" s="198"/>
      <c r="Z10" s="120"/>
      <c r="AA10" s="120"/>
      <c r="AB10" s="120"/>
      <c r="AC10" s="198"/>
    </row>
    <row r="11" spans="1:29">
      <c r="A11" s="277" t="str">
        <f>'Class Summaries'!A8</f>
        <v>Student 3</v>
      </c>
      <c r="B11" s="507"/>
      <c r="C11" s="507"/>
      <c r="D11" s="507"/>
      <c r="E11" s="508"/>
      <c r="F11" s="120">
        <v>4</v>
      </c>
      <c r="G11" s="120">
        <v>4</v>
      </c>
      <c r="H11" s="120">
        <v>4</v>
      </c>
      <c r="I11" s="198">
        <v>4</v>
      </c>
      <c r="J11" s="120">
        <v>3</v>
      </c>
      <c r="K11" s="120">
        <v>2</v>
      </c>
      <c r="L11" s="120">
        <v>3</v>
      </c>
      <c r="M11" s="198">
        <v>3</v>
      </c>
      <c r="N11" s="120">
        <v>3</v>
      </c>
      <c r="O11" s="120">
        <v>3</v>
      </c>
      <c r="P11" s="120">
        <v>3</v>
      </c>
      <c r="Q11" s="198">
        <v>3</v>
      </c>
      <c r="R11" s="120"/>
      <c r="S11" s="120"/>
      <c r="T11" s="120"/>
      <c r="U11" s="198"/>
      <c r="V11" s="120"/>
      <c r="W11" s="120"/>
      <c r="X11" s="120"/>
      <c r="Y11" s="198"/>
      <c r="Z11" s="120"/>
      <c r="AA11" s="120"/>
      <c r="AB11" s="120"/>
      <c r="AC11" s="198"/>
    </row>
    <row r="12" spans="1:29">
      <c r="A12" s="277" t="str">
        <f>'Class Summaries'!A9</f>
        <v>Student 4</v>
      </c>
      <c r="B12" s="507"/>
      <c r="C12" s="507"/>
      <c r="D12" s="507"/>
      <c r="E12" s="508"/>
      <c r="F12" s="120">
        <v>4</v>
      </c>
      <c r="G12" s="120">
        <v>4</v>
      </c>
      <c r="H12" s="120">
        <v>4</v>
      </c>
      <c r="I12" s="198">
        <v>4</v>
      </c>
      <c r="J12" s="120">
        <v>2.5</v>
      </c>
      <c r="K12" s="120">
        <v>3</v>
      </c>
      <c r="L12" s="120">
        <v>4</v>
      </c>
      <c r="M12" s="198">
        <v>3</v>
      </c>
      <c r="N12" s="120">
        <v>3</v>
      </c>
      <c r="O12" s="120">
        <v>2</v>
      </c>
      <c r="P12" s="120">
        <v>2</v>
      </c>
      <c r="Q12" s="198">
        <v>3</v>
      </c>
      <c r="R12" s="120"/>
      <c r="S12" s="120"/>
      <c r="T12" s="120"/>
      <c r="U12" s="198"/>
      <c r="V12" s="120"/>
      <c r="W12" s="120"/>
      <c r="X12" s="120"/>
      <c r="Y12" s="198"/>
      <c r="Z12" s="120"/>
      <c r="AA12" s="120"/>
      <c r="AB12" s="120"/>
      <c r="AC12" s="198"/>
    </row>
    <row r="13" spans="1:29">
      <c r="A13" s="277" t="str">
        <f>'Class Summaries'!A10</f>
        <v>Student 5</v>
      </c>
      <c r="B13" s="507"/>
      <c r="C13" s="507"/>
      <c r="D13" s="507"/>
      <c r="E13" s="508"/>
      <c r="F13" s="120">
        <v>4</v>
      </c>
      <c r="G13" s="120">
        <v>4</v>
      </c>
      <c r="H13" s="120">
        <v>4</v>
      </c>
      <c r="I13" s="198">
        <v>4</v>
      </c>
      <c r="J13" s="120">
        <v>3</v>
      </c>
      <c r="K13" s="120">
        <v>2</v>
      </c>
      <c r="L13" s="120">
        <v>3</v>
      </c>
      <c r="M13" s="198">
        <v>3</v>
      </c>
      <c r="N13" s="120">
        <v>3</v>
      </c>
      <c r="O13" s="120">
        <v>2</v>
      </c>
      <c r="P13" s="120">
        <v>2</v>
      </c>
      <c r="Q13" s="198">
        <v>3</v>
      </c>
      <c r="R13" s="120"/>
      <c r="S13" s="120"/>
      <c r="T13" s="120"/>
      <c r="U13" s="198"/>
      <c r="V13" s="120"/>
      <c r="W13" s="120"/>
      <c r="X13" s="120"/>
      <c r="Y13" s="198"/>
      <c r="Z13" s="120"/>
      <c r="AA13" s="120"/>
      <c r="AB13" s="120"/>
      <c r="AC13" s="198"/>
    </row>
    <row r="14" spans="1:29">
      <c r="A14" s="277" t="str">
        <f>'Class Summaries'!A11</f>
        <v>Student 6</v>
      </c>
      <c r="B14" s="507"/>
      <c r="C14" s="507"/>
      <c r="D14" s="507"/>
      <c r="E14" s="508"/>
      <c r="F14" s="120">
        <v>4</v>
      </c>
      <c r="G14" s="120">
        <v>4</v>
      </c>
      <c r="H14" s="120">
        <v>3</v>
      </c>
      <c r="I14" s="198">
        <v>4</v>
      </c>
      <c r="J14" s="120">
        <v>1</v>
      </c>
      <c r="K14" s="120">
        <v>4</v>
      </c>
      <c r="L14" s="120">
        <v>4</v>
      </c>
      <c r="M14" s="198">
        <v>3</v>
      </c>
      <c r="N14" s="120">
        <v>2</v>
      </c>
      <c r="O14" s="120">
        <v>2</v>
      </c>
      <c r="P14" s="120">
        <v>2.5</v>
      </c>
      <c r="Q14" s="198">
        <v>3</v>
      </c>
      <c r="R14" s="120"/>
      <c r="S14" s="120"/>
      <c r="T14" s="120"/>
      <c r="U14" s="198"/>
      <c r="V14" s="120"/>
      <c r="W14" s="120"/>
      <c r="X14" s="120"/>
      <c r="Y14" s="198"/>
      <c r="Z14" s="120"/>
      <c r="AA14" s="120"/>
      <c r="AB14" s="120"/>
      <c r="AC14" s="198"/>
    </row>
    <row r="15" spans="1:29">
      <c r="A15" s="277" t="str">
        <f>'Class Summaries'!A12</f>
        <v>Student 7</v>
      </c>
      <c r="B15" s="507"/>
      <c r="C15" s="507"/>
      <c r="D15" s="507"/>
      <c r="E15" s="508"/>
      <c r="F15" s="120">
        <v>4</v>
      </c>
      <c r="G15" s="120">
        <v>4</v>
      </c>
      <c r="H15" s="120">
        <v>4</v>
      </c>
      <c r="I15" s="198">
        <v>4</v>
      </c>
      <c r="J15" s="120">
        <v>2</v>
      </c>
      <c r="K15" s="120">
        <v>4</v>
      </c>
      <c r="L15" s="120">
        <v>4</v>
      </c>
      <c r="M15" s="198">
        <v>3</v>
      </c>
      <c r="N15" s="120">
        <v>4</v>
      </c>
      <c r="O15" s="120">
        <v>4</v>
      </c>
      <c r="P15" s="120">
        <v>4</v>
      </c>
      <c r="Q15" s="198">
        <v>4</v>
      </c>
      <c r="R15" s="120"/>
      <c r="S15" s="120"/>
      <c r="T15" s="120"/>
      <c r="U15" s="198"/>
      <c r="V15" s="120"/>
      <c r="W15" s="120"/>
      <c r="X15" s="120"/>
      <c r="Y15" s="198"/>
      <c r="Z15" s="120"/>
      <c r="AA15" s="120"/>
      <c r="AB15" s="120"/>
      <c r="AC15" s="198"/>
    </row>
    <row r="16" spans="1:29">
      <c r="A16" s="277" t="str">
        <f>'Class Summaries'!A13</f>
        <v>Student 8</v>
      </c>
      <c r="B16" s="507"/>
      <c r="C16" s="507"/>
      <c r="D16" s="507"/>
      <c r="E16" s="508"/>
      <c r="F16" s="120">
        <v>4</v>
      </c>
      <c r="G16" s="120">
        <v>4</v>
      </c>
      <c r="H16" s="120">
        <v>4</v>
      </c>
      <c r="I16" s="198">
        <v>4</v>
      </c>
      <c r="J16" s="120">
        <v>1</v>
      </c>
      <c r="K16" s="120">
        <v>4</v>
      </c>
      <c r="L16" s="120">
        <v>4</v>
      </c>
      <c r="M16" s="198">
        <v>3</v>
      </c>
      <c r="N16" s="120">
        <v>2</v>
      </c>
      <c r="O16" s="120">
        <v>2</v>
      </c>
      <c r="P16" s="120">
        <v>2</v>
      </c>
      <c r="Q16" s="198">
        <v>2</v>
      </c>
      <c r="R16" s="120"/>
      <c r="S16" s="120"/>
      <c r="T16" s="120"/>
      <c r="U16" s="198"/>
      <c r="V16" s="120"/>
      <c r="W16" s="120"/>
      <c r="X16" s="120"/>
      <c r="Y16" s="198"/>
      <c r="Z16" s="120"/>
      <c r="AA16" s="120"/>
      <c r="AB16" s="120"/>
      <c r="AC16" s="198"/>
    </row>
    <row r="17" spans="1:29">
      <c r="A17" s="277" t="str">
        <f>'Class Summaries'!A14</f>
        <v>Student 9</v>
      </c>
      <c r="B17" s="507"/>
      <c r="C17" s="507"/>
      <c r="D17" s="507"/>
      <c r="E17" s="508"/>
      <c r="F17" s="120">
        <v>4</v>
      </c>
      <c r="G17" s="120">
        <v>4</v>
      </c>
      <c r="H17" s="120">
        <v>4</v>
      </c>
      <c r="I17" s="198">
        <v>4</v>
      </c>
      <c r="J17" s="120">
        <v>2.5</v>
      </c>
      <c r="K17" s="120">
        <v>3</v>
      </c>
      <c r="L17" s="120">
        <v>4</v>
      </c>
      <c r="M17" s="198">
        <v>3</v>
      </c>
      <c r="N17" s="120">
        <v>4</v>
      </c>
      <c r="O17" s="120">
        <v>4</v>
      </c>
      <c r="P17" s="120">
        <v>4</v>
      </c>
      <c r="Q17" s="198">
        <v>4</v>
      </c>
      <c r="R17" s="120"/>
      <c r="S17" s="120"/>
      <c r="T17" s="120"/>
      <c r="U17" s="198"/>
      <c r="V17" s="120"/>
      <c r="W17" s="120"/>
      <c r="X17" s="120"/>
      <c r="Y17" s="198"/>
      <c r="Z17" s="120"/>
      <c r="AA17" s="120"/>
      <c r="AB17" s="120"/>
      <c r="AC17" s="198"/>
    </row>
    <row r="18" spans="1:29">
      <c r="A18" s="277" t="str">
        <f>'Class Summaries'!A15</f>
        <v>Student 10</v>
      </c>
      <c r="B18" s="507"/>
      <c r="C18" s="507"/>
      <c r="D18" s="507"/>
      <c r="E18" s="508"/>
      <c r="F18" s="120">
        <v>3</v>
      </c>
      <c r="G18" s="120">
        <v>4</v>
      </c>
      <c r="H18" s="120">
        <v>4</v>
      </c>
      <c r="I18" s="198">
        <v>4</v>
      </c>
      <c r="J18" s="120">
        <v>3</v>
      </c>
      <c r="K18" s="120">
        <v>4</v>
      </c>
      <c r="L18" s="120">
        <v>3</v>
      </c>
      <c r="M18" s="198">
        <v>3</v>
      </c>
      <c r="N18" s="120">
        <v>3</v>
      </c>
      <c r="O18" s="120">
        <v>4</v>
      </c>
      <c r="P18" s="120">
        <v>3</v>
      </c>
      <c r="Q18" s="198">
        <v>3</v>
      </c>
      <c r="R18" s="120"/>
      <c r="S18" s="120"/>
      <c r="T18" s="120"/>
      <c r="U18" s="198"/>
      <c r="V18" s="120"/>
      <c r="W18" s="120"/>
      <c r="X18" s="120"/>
      <c r="Y18" s="198"/>
      <c r="Z18" s="120"/>
      <c r="AA18" s="120"/>
      <c r="AB18" s="120"/>
      <c r="AC18" s="198"/>
    </row>
    <row r="19" spans="1:29">
      <c r="A19" s="277" t="str">
        <f>'Class Summaries'!A16</f>
        <v>Student 11</v>
      </c>
      <c r="B19" s="507"/>
      <c r="C19" s="507"/>
      <c r="D19" s="507"/>
      <c r="E19" s="508"/>
      <c r="F19" s="120">
        <v>4</v>
      </c>
      <c r="G19" s="120">
        <v>4</v>
      </c>
      <c r="H19" s="120">
        <v>4</v>
      </c>
      <c r="I19" s="198">
        <v>3</v>
      </c>
      <c r="J19" s="120">
        <v>2</v>
      </c>
      <c r="K19" s="120">
        <v>4</v>
      </c>
      <c r="L19" s="120">
        <v>4</v>
      </c>
      <c r="M19" s="198">
        <v>3</v>
      </c>
      <c r="N19" s="120">
        <v>3</v>
      </c>
      <c r="O19" s="120">
        <v>2</v>
      </c>
      <c r="P19" s="120">
        <v>2</v>
      </c>
      <c r="Q19" s="198">
        <v>2</v>
      </c>
      <c r="R19" s="120"/>
      <c r="S19" s="120"/>
      <c r="T19" s="120"/>
      <c r="U19" s="198"/>
      <c r="V19" s="120"/>
      <c r="W19" s="120"/>
      <c r="X19" s="120"/>
      <c r="Y19" s="198"/>
      <c r="Z19" s="120"/>
      <c r="AA19" s="120"/>
      <c r="AB19" s="120"/>
      <c r="AC19" s="198"/>
    </row>
    <row r="20" spans="1:29">
      <c r="A20" s="277" t="str">
        <f>'Class Summaries'!A17</f>
        <v>Student 12</v>
      </c>
      <c r="B20" s="507"/>
      <c r="C20" s="507"/>
      <c r="D20" s="507"/>
      <c r="E20" s="508"/>
      <c r="F20" s="120">
        <v>4</v>
      </c>
      <c r="G20" s="120">
        <v>4</v>
      </c>
      <c r="H20" s="120">
        <v>4</v>
      </c>
      <c r="I20" s="198">
        <v>4</v>
      </c>
      <c r="J20" s="120">
        <v>2.5</v>
      </c>
      <c r="K20" s="120">
        <v>3</v>
      </c>
      <c r="L20" s="120">
        <v>4</v>
      </c>
      <c r="M20" s="198">
        <v>3</v>
      </c>
      <c r="N20" s="120">
        <v>2</v>
      </c>
      <c r="O20" s="120">
        <v>2</v>
      </c>
      <c r="P20" s="120">
        <v>2</v>
      </c>
      <c r="Q20" s="198">
        <v>2</v>
      </c>
      <c r="R20" s="120"/>
      <c r="S20" s="120"/>
      <c r="T20" s="120"/>
      <c r="U20" s="198"/>
      <c r="V20" s="120"/>
      <c r="W20" s="120"/>
      <c r="X20" s="120"/>
      <c r="Y20" s="198"/>
      <c r="Z20" s="120"/>
      <c r="AA20" s="120"/>
      <c r="AB20" s="120"/>
      <c r="AC20" s="198"/>
    </row>
    <row r="21" spans="1:29">
      <c r="A21" s="277" t="str">
        <f>'Class Summaries'!A18</f>
        <v>Student 13</v>
      </c>
      <c r="B21" s="507"/>
      <c r="C21" s="507"/>
      <c r="D21" s="507"/>
      <c r="E21" s="508"/>
      <c r="F21" s="120">
        <v>4</v>
      </c>
      <c r="G21" s="120">
        <v>3</v>
      </c>
      <c r="H21" s="120">
        <v>4</v>
      </c>
      <c r="I21" s="198">
        <v>4</v>
      </c>
      <c r="J21" s="120">
        <v>3</v>
      </c>
      <c r="K21" s="120">
        <v>4</v>
      </c>
      <c r="L21" s="120">
        <v>3</v>
      </c>
      <c r="M21" s="198">
        <v>3</v>
      </c>
      <c r="N21" s="120">
        <v>2</v>
      </c>
      <c r="O21" s="120">
        <v>3</v>
      </c>
      <c r="P21" s="120">
        <v>2</v>
      </c>
      <c r="Q21" s="198">
        <v>3</v>
      </c>
      <c r="R21" s="120"/>
      <c r="S21" s="120"/>
      <c r="T21" s="120"/>
      <c r="U21" s="198"/>
      <c r="V21" s="120"/>
      <c r="W21" s="120"/>
      <c r="X21" s="120"/>
      <c r="Y21" s="198"/>
      <c r="Z21" s="120"/>
      <c r="AA21" s="120"/>
      <c r="AB21" s="120"/>
      <c r="AC21" s="198"/>
    </row>
    <row r="22" spans="1:29">
      <c r="A22" s="277" t="str">
        <f>'Class Summaries'!A19</f>
        <v>Student 14</v>
      </c>
      <c r="B22" s="507"/>
      <c r="C22" s="507"/>
      <c r="D22" s="507"/>
      <c r="E22" s="508"/>
      <c r="F22" s="120">
        <v>4</v>
      </c>
      <c r="G22" s="120">
        <v>4</v>
      </c>
      <c r="H22" s="120">
        <v>4</v>
      </c>
      <c r="I22" s="198">
        <v>4</v>
      </c>
      <c r="J22" s="120">
        <v>3</v>
      </c>
      <c r="K22" s="120">
        <v>4</v>
      </c>
      <c r="L22" s="120">
        <v>3</v>
      </c>
      <c r="M22" s="198">
        <v>3</v>
      </c>
      <c r="N22" s="120">
        <v>3</v>
      </c>
      <c r="O22" s="120">
        <v>3</v>
      </c>
      <c r="P22" s="120">
        <v>3</v>
      </c>
      <c r="Q22" s="198">
        <v>3</v>
      </c>
      <c r="R22" s="120"/>
      <c r="S22" s="120"/>
      <c r="T22" s="120"/>
      <c r="U22" s="198"/>
      <c r="V22" s="120"/>
      <c r="W22" s="120"/>
      <c r="X22" s="120"/>
      <c r="Y22" s="198"/>
      <c r="Z22" s="120"/>
      <c r="AA22" s="120"/>
      <c r="AB22" s="120"/>
      <c r="AC22" s="198"/>
    </row>
    <row r="23" spans="1:29">
      <c r="A23" s="277" t="str">
        <f>'Class Summaries'!A20</f>
        <v>Student 15</v>
      </c>
      <c r="B23" s="507"/>
      <c r="C23" s="507"/>
      <c r="D23" s="507"/>
      <c r="E23" s="508"/>
      <c r="F23" s="120">
        <v>3</v>
      </c>
      <c r="G23" s="120">
        <v>4</v>
      </c>
      <c r="H23" s="120">
        <v>4</v>
      </c>
      <c r="I23" s="198">
        <v>4</v>
      </c>
      <c r="J23" s="120">
        <v>1</v>
      </c>
      <c r="K23" s="120">
        <v>4</v>
      </c>
      <c r="L23" s="120">
        <v>4</v>
      </c>
      <c r="M23" s="198">
        <v>3</v>
      </c>
      <c r="N23" s="120">
        <v>3</v>
      </c>
      <c r="O23" s="120">
        <v>3</v>
      </c>
      <c r="P23" s="120">
        <v>3</v>
      </c>
      <c r="Q23" s="198">
        <v>3</v>
      </c>
      <c r="R23" s="120"/>
      <c r="S23" s="120"/>
      <c r="T23" s="120"/>
      <c r="U23" s="198"/>
      <c r="V23" s="120"/>
      <c r="W23" s="120"/>
      <c r="X23" s="120"/>
      <c r="Y23" s="198"/>
      <c r="Z23" s="120"/>
      <c r="AA23" s="120"/>
      <c r="AB23" s="120"/>
      <c r="AC23" s="198"/>
    </row>
    <row r="24" spans="1:29">
      <c r="A24" s="277"/>
      <c r="B24" s="120"/>
      <c r="C24" s="120"/>
      <c r="D24" s="120"/>
      <c r="E24" s="198"/>
      <c r="F24" s="120"/>
      <c r="G24" s="120"/>
      <c r="H24" s="120"/>
      <c r="I24" s="198"/>
      <c r="J24" s="120"/>
      <c r="K24" s="120"/>
      <c r="L24" s="120"/>
      <c r="M24" s="198"/>
      <c r="N24" s="120"/>
      <c r="O24" s="120"/>
      <c r="P24" s="120"/>
      <c r="Q24" s="198"/>
      <c r="R24" s="120"/>
      <c r="S24" s="120"/>
      <c r="T24" s="120"/>
      <c r="U24" s="198"/>
      <c r="V24" s="120"/>
      <c r="W24" s="120"/>
      <c r="X24" s="120"/>
      <c r="Y24" s="198"/>
      <c r="Z24" s="120"/>
      <c r="AA24" s="120"/>
      <c r="AB24" s="120"/>
      <c r="AC24" s="198"/>
    </row>
    <row r="25" spans="1:29">
      <c r="A25" s="277"/>
      <c r="B25" s="120"/>
      <c r="C25" s="120"/>
      <c r="D25" s="120"/>
      <c r="E25" s="198"/>
      <c r="F25" s="120"/>
      <c r="G25" s="120"/>
      <c r="H25" s="120"/>
      <c r="I25" s="198"/>
      <c r="J25" s="120"/>
      <c r="K25" s="120"/>
      <c r="L25" s="120"/>
      <c r="M25" s="198"/>
      <c r="N25" s="120"/>
      <c r="O25" s="120"/>
      <c r="P25" s="120"/>
      <c r="Q25" s="198"/>
      <c r="R25" s="120"/>
      <c r="S25" s="120"/>
      <c r="T25" s="120"/>
      <c r="U25" s="198"/>
      <c r="V25" s="120"/>
      <c r="W25" s="120"/>
      <c r="X25" s="120"/>
      <c r="Y25" s="198"/>
      <c r="Z25" s="120"/>
      <c r="AA25" s="120"/>
      <c r="AB25" s="120"/>
      <c r="AC25" s="198"/>
    </row>
    <row r="26" spans="1:29">
      <c r="A26" s="277"/>
      <c r="B26" s="120"/>
      <c r="C26" s="120"/>
      <c r="D26" s="120"/>
      <c r="E26" s="198"/>
      <c r="F26" s="120"/>
      <c r="G26" s="120"/>
      <c r="H26" s="120"/>
      <c r="I26" s="198"/>
      <c r="J26" s="120"/>
      <c r="K26" s="120"/>
      <c r="L26" s="120"/>
      <c r="M26" s="198"/>
      <c r="N26" s="120"/>
      <c r="O26" s="120"/>
      <c r="P26" s="120"/>
      <c r="Q26" s="198"/>
      <c r="R26" s="120"/>
      <c r="S26" s="120"/>
      <c r="T26" s="120"/>
      <c r="U26" s="198"/>
      <c r="V26" s="120"/>
      <c r="W26" s="120"/>
      <c r="X26" s="120"/>
      <c r="Y26" s="198"/>
      <c r="Z26" s="120"/>
      <c r="AA26" s="120"/>
      <c r="AB26" s="120"/>
      <c r="AC26" s="198"/>
    </row>
    <row r="27" spans="1:29">
      <c r="A27" s="287" t="str">
        <f>IF(ISBLANK('Class Summaries'!A27)," ",'Class Summaries'!A27)</f>
        <v xml:space="preserve"> </v>
      </c>
      <c r="B27" s="120"/>
      <c r="C27" s="120"/>
      <c r="D27" s="120"/>
      <c r="E27" s="198"/>
      <c r="F27" s="120"/>
      <c r="G27" s="120"/>
      <c r="H27" s="120"/>
      <c r="I27" s="198"/>
      <c r="J27" s="120"/>
      <c r="K27" s="120"/>
      <c r="L27" s="120"/>
      <c r="M27" s="198"/>
      <c r="N27" s="120"/>
      <c r="O27" s="120"/>
      <c r="P27" s="120"/>
      <c r="Q27" s="198"/>
      <c r="R27" s="120"/>
      <c r="S27" s="120"/>
      <c r="T27" s="120"/>
      <c r="U27" s="198"/>
      <c r="V27" s="120"/>
      <c r="W27" s="120"/>
      <c r="X27" s="120"/>
      <c r="Y27" s="198"/>
      <c r="Z27" s="120"/>
      <c r="AA27" s="120"/>
      <c r="AB27" s="120"/>
      <c r="AC27" s="198"/>
    </row>
    <row r="28" spans="1:29">
      <c r="A28" s="287" t="str">
        <f>IF(ISBLANK('Class Summaries'!A28)," ",'Class Summaries'!A28)</f>
        <v xml:space="preserve"> </v>
      </c>
      <c r="B28" s="120"/>
      <c r="C28" s="120"/>
      <c r="D28" s="120"/>
      <c r="E28" s="198"/>
      <c r="F28" s="120"/>
      <c r="G28" s="120"/>
      <c r="H28" s="120"/>
      <c r="I28" s="198"/>
      <c r="J28" s="120"/>
      <c r="K28" s="120"/>
      <c r="L28" s="120"/>
      <c r="M28" s="198"/>
      <c r="N28" s="120"/>
      <c r="O28" s="120"/>
      <c r="P28" s="120"/>
      <c r="Q28" s="198"/>
      <c r="R28" s="120"/>
      <c r="S28" s="120"/>
      <c r="T28" s="120"/>
      <c r="U28" s="198"/>
      <c r="V28" s="120"/>
      <c r="W28" s="120"/>
      <c r="X28" s="120"/>
      <c r="Y28" s="198"/>
      <c r="Z28" s="120"/>
      <c r="AA28" s="120"/>
      <c r="AB28" s="120"/>
      <c r="AC28" s="198"/>
    </row>
    <row r="29" spans="1:29">
      <c r="A29" s="287" t="str">
        <f>IF(ISBLANK('Class Summaries'!A29)," ",'Class Summaries'!A29)</f>
        <v xml:space="preserve"> </v>
      </c>
      <c r="B29" s="120"/>
      <c r="C29" s="120"/>
      <c r="D29" s="120"/>
      <c r="E29" s="198"/>
      <c r="F29" s="120"/>
      <c r="G29" s="120"/>
      <c r="H29" s="120"/>
      <c r="I29" s="198"/>
      <c r="J29" s="120"/>
      <c r="K29" s="120"/>
      <c r="L29" s="120"/>
      <c r="M29" s="198"/>
      <c r="N29" s="120"/>
      <c r="O29" s="120"/>
      <c r="P29" s="120"/>
      <c r="Q29" s="198"/>
      <c r="R29" s="120"/>
      <c r="S29" s="120"/>
      <c r="T29" s="120"/>
      <c r="U29" s="198"/>
      <c r="V29" s="120"/>
      <c r="W29" s="120"/>
      <c r="X29" s="120"/>
      <c r="Y29" s="198"/>
      <c r="Z29" s="120"/>
      <c r="AA29" s="120"/>
      <c r="AB29" s="120"/>
      <c r="AC29" s="198"/>
    </row>
    <row r="30" spans="1:29">
      <c r="A30" s="287" t="str">
        <f>IF(ISBLANK('Class Summaries'!A30)," ",'Class Summaries'!A30)</f>
        <v xml:space="preserve"> </v>
      </c>
      <c r="B30" s="120"/>
      <c r="C30" s="120"/>
      <c r="D30" s="120"/>
      <c r="E30" s="198"/>
      <c r="F30" s="120"/>
      <c r="G30" s="120"/>
      <c r="H30" s="120"/>
      <c r="I30" s="198"/>
      <c r="J30" s="120"/>
      <c r="K30" s="120"/>
      <c r="L30" s="120"/>
      <c r="M30" s="198"/>
      <c r="N30" s="120"/>
      <c r="O30" s="120"/>
      <c r="P30" s="120"/>
      <c r="Q30" s="198"/>
      <c r="R30" s="120"/>
      <c r="S30" s="120"/>
      <c r="T30" s="120"/>
      <c r="U30" s="198"/>
      <c r="V30" s="120"/>
      <c r="W30" s="120"/>
      <c r="X30" s="120"/>
      <c r="Y30" s="198"/>
      <c r="Z30" s="120"/>
      <c r="AA30" s="120"/>
      <c r="AB30" s="120"/>
      <c r="AC30" s="198"/>
    </row>
    <row r="31" spans="1:29" ht="17" thickBot="1">
      <c r="A31" s="287" t="str">
        <f>IF(ISBLANK('Class Summaries'!A31)," ",'Class Summaries'!A31)</f>
        <v xml:space="preserve"> </v>
      </c>
      <c r="B31" s="192"/>
      <c r="C31" s="192"/>
      <c r="D31" s="192"/>
      <c r="E31" s="199"/>
      <c r="F31" s="192"/>
      <c r="G31" s="192"/>
      <c r="H31" s="192"/>
      <c r="I31" s="199"/>
      <c r="J31" s="192"/>
      <c r="K31" s="192"/>
      <c r="L31" s="192"/>
      <c r="M31" s="199"/>
      <c r="N31" s="192"/>
      <c r="O31" s="192"/>
      <c r="P31" s="192"/>
      <c r="Q31" s="199"/>
      <c r="R31" s="192"/>
      <c r="S31" s="192"/>
      <c r="T31" s="192"/>
      <c r="U31" s="199"/>
      <c r="V31" s="192"/>
      <c r="W31" s="192"/>
      <c r="X31" s="192"/>
      <c r="Y31" s="199"/>
      <c r="Z31" s="192"/>
      <c r="AA31" s="192"/>
      <c r="AB31" s="192"/>
      <c r="AC31" s="199"/>
    </row>
  </sheetData>
  <sheetProtection selectLockedCells="1"/>
  <mergeCells count="57">
    <mergeCell ref="P6:P7"/>
    <mergeCell ref="O6:O7"/>
    <mergeCell ref="B1:M1"/>
    <mergeCell ref="N1:Y1"/>
    <mergeCell ref="Z1:AC1"/>
    <mergeCell ref="Z2:AC2"/>
    <mergeCell ref="Z3:AC3"/>
    <mergeCell ref="Z4:AC4"/>
    <mergeCell ref="V2:Y2"/>
    <mergeCell ref="V3:Y3"/>
    <mergeCell ref="V4:Y4"/>
    <mergeCell ref="Z5:AC5"/>
    <mergeCell ref="V5:Y5"/>
    <mergeCell ref="B2:E2"/>
    <mergeCell ref="F2:I2"/>
    <mergeCell ref="F6:F7"/>
    <mergeCell ref="C6:C7"/>
    <mergeCell ref="K6:K7"/>
    <mergeCell ref="J6:J7"/>
    <mergeCell ref="I6:I7"/>
    <mergeCell ref="H6:H7"/>
    <mergeCell ref="G6:G7"/>
    <mergeCell ref="N6:N7"/>
    <mergeCell ref="M6:M7"/>
    <mergeCell ref="L6:L7"/>
    <mergeCell ref="AC6:AC7"/>
    <mergeCell ref="AB6:AB7"/>
    <mergeCell ref="AA6:AA7"/>
    <mergeCell ref="Z6:Z7"/>
    <mergeCell ref="Y6:Y7"/>
    <mergeCell ref="X6:X7"/>
    <mergeCell ref="W6:W7"/>
    <mergeCell ref="V6:V7"/>
    <mergeCell ref="U6:U7"/>
    <mergeCell ref="T6:T7"/>
    <mergeCell ref="S6:S7"/>
    <mergeCell ref="R6:R7"/>
    <mergeCell ref="Q6:Q7"/>
    <mergeCell ref="B5:E5"/>
    <mergeCell ref="F5:I5"/>
    <mergeCell ref="R5:U5"/>
    <mergeCell ref="N5:Q5"/>
    <mergeCell ref="J5:M5"/>
    <mergeCell ref="A2:A3"/>
    <mergeCell ref="R2:U2"/>
    <mergeCell ref="R3:U3"/>
    <mergeCell ref="R4:U4"/>
    <mergeCell ref="J2:M2"/>
    <mergeCell ref="J3:M3"/>
    <mergeCell ref="J4:M4"/>
    <mergeCell ref="N2:Q2"/>
    <mergeCell ref="N3:Q3"/>
    <mergeCell ref="N4:Q4"/>
    <mergeCell ref="B3:E3"/>
    <mergeCell ref="F3:I3"/>
    <mergeCell ref="B4:E4"/>
    <mergeCell ref="F4:I4"/>
  </mergeCells>
  <phoneticPr fontId="17" type="noConversion"/>
  <hyperlinks>
    <hyperlink ref="A1" location="'Class Summaries'!A1" display="Return to Summaries" xr:uid="{00000000-0004-0000-1200-000000000000}"/>
    <hyperlink ref="A9" location="JJ!A1" display="JJ!A1" xr:uid="{00000000-0004-0000-1200-000001000000}"/>
    <hyperlink ref="A10" location="Allen!A1" display="Allen!A1" xr:uid="{00000000-0004-0000-1200-000002000000}"/>
    <hyperlink ref="A11" location="'MAP (M)'!A1" display="'MAP (M)'!A1" xr:uid="{00000000-0004-0000-1200-000003000000}"/>
    <hyperlink ref="A12" location="'F&amp;P Bench'!A1" display="'F&amp;P Bench'!A1" xr:uid="{00000000-0004-0000-1200-000004000000}"/>
    <hyperlink ref="A13" location="Muhong!A1" display="Muhong!A1" xr:uid="{00000000-0004-0000-1200-000005000000}"/>
    <hyperlink ref="A14" location="Leo!A1" display="Leo!A1" xr:uid="{00000000-0004-0000-1200-000006000000}"/>
    <hyperlink ref="A15" location="'Han Han'!A1" display="'Han Han'!A1" xr:uid="{00000000-0004-0000-1200-000007000000}"/>
    <hyperlink ref="A16" location="Roy!A1" display="Roy!A1" xr:uid="{00000000-0004-0000-1200-000008000000}"/>
    <hyperlink ref="A17" location="Eoin!A1" display="Eoin!A1" xr:uid="{00000000-0004-0000-1200-000009000000}"/>
    <hyperlink ref="A18" location="Yoyo!A1" display="Yoyo!A1" xr:uid="{00000000-0004-0000-1200-00000A000000}"/>
    <hyperlink ref="A19" location="Andy!A1" display="Andy!A1" xr:uid="{00000000-0004-0000-1200-00000B000000}"/>
    <hyperlink ref="A20" location="Fanjie!A1" display="Fanjie!A1" xr:uid="{00000000-0004-0000-1200-00000C000000}"/>
    <hyperlink ref="A21" location="Merry!A1" display="Merry!A1" xr:uid="{00000000-0004-0000-1200-00000D000000}"/>
    <hyperlink ref="A22" location="Nina!A1" display="Nina!A1" xr:uid="{00000000-0004-0000-1200-00000E000000}"/>
    <hyperlink ref="A23" location="Dorothy!A1" display="Dorothy!A1" xr:uid="{00000000-0004-0000-1200-00000F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AC31"/>
  <sheetViews>
    <sheetView workbookViewId="0">
      <pane xSplit="1" topLeftCell="K1" activePane="topRight" state="frozen"/>
      <selection pane="topRight" activeCell="R20" sqref="R20"/>
    </sheetView>
  </sheetViews>
  <sheetFormatPr baseColWidth="10" defaultColWidth="10.6640625" defaultRowHeight="16"/>
  <cols>
    <col min="1" max="1" width="29.1640625" bestFit="1" customWidth="1"/>
    <col min="2" max="2" width="6.1640625" style="49" customWidth="1"/>
    <col min="3" max="4" width="6.5" style="49" customWidth="1"/>
    <col min="5" max="5" width="6.1640625" style="49" customWidth="1"/>
    <col min="6" max="6" width="5.5" style="49" customWidth="1"/>
    <col min="7" max="7" width="4.83203125" style="49" customWidth="1"/>
    <col min="8" max="8" width="5.1640625" style="49" customWidth="1"/>
    <col min="9" max="9" width="8.1640625" style="49" customWidth="1"/>
  </cols>
  <sheetData>
    <row r="1" spans="1:29" s="2" customFormat="1" ht="21">
      <c r="A1" s="591" t="s">
        <v>30</v>
      </c>
      <c r="B1" s="737" t="s">
        <v>454</v>
      </c>
      <c r="C1" s="738"/>
      <c r="D1" s="738"/>
      <c r="E1" s="738"/>
      <c r="F1" s="738"/>
      <c r="G1" s="738"/>
      <c r="H1" s="738"/>
      <c r="I1" s="738"/>
      <c r="J1" s="738"/>
      <c r="K1" s="738"/>
      <c r="L1" s="738"/>
      <c r="M1" s="738"/>
      <c r="N1" s="737" t="s">
        <v>455</v>
      </c>
      <c r="O1" s="738"/>
      <c r="P1" s="738"/>
      <c r="Q1" s="738"/>
      <c r="R1" s="738"/>
      <c r="S1" s="738"/>
      <c r="T1" s="738"/>
      <c r="U1" s="738"/>
      <c r="V1" s="738"/>
      <c r="W1" s="738"/>
      <c r="X1" s="738"/>
      <c r="Y1" s="738"/>
      <c r="Z1" s="737" t="s">
        <v>455</v>
      </c>
      <c r="AA1" s="738"/>
      <c r="AB1" s="738"/>
      <c r="AC1" s="739"/>
    </row>
    <row r="2" spans="1:29" ht="32.5" customHeight="1">
      <c r="A2" s="868"/>
      <c r="B2" s="896" t="s">
        <v>409</v>
      </c>
      <c r="C2" s="871"/>
      <c r="D2" s="871"/>
      <c r="E2" s="871"/>
      <c r="F2" s="871"/>
      <c r="G2" s="871"/>
      <c r="H2" s="871"/>
      <c r="I2" s="872"/>
      <c r="J2" s="870" t="s">
        <v>409</v>
      </c>
      <c r="K2" s="871"/>
      <c r="L2" s="871"/>
      <c r="M2" s="872"/>
      <c r="N2" s="870" t="s">
        <v>409</v>
      </c>
      <c r="O2" s="871"/>
      <c r="P2" s="871"/>
      <c r="Q2" s="872"/>
      <c r="R2" s="870" t="s">
        <v>409</v>
      </c>
      <c r="S2" s="871"/>
      <c r="T2" s="871"/>
      <c r="U2" s="872"/>
      <c r="V2" s="893" t="s">
        <v>409</v>
      </c>
      <c r="W2" s="894"/>
      <c r="X2" s="894"/>
      <c r="Y2" s="895"/>
      <c r="Z2" s="893" t="s">
        <v>409</v>
      </c>
      <c r="AA2" s="894"/>
      <c r="AB2" s="894"/>
      <c r="AC2" s="895"/>
    </row>
    <row r="3" spans="1:29" ht="16" customHeight="1">
      <c r="A3" s="869"/>
      <c r="B3" s="879" t="s">
        <v>411</v>
      </c>
      <c r="C3" s="874"/>
      <c r="D3" s="874"/>
      <c r="E3" s="874"/>
      <c r="F3" s="874"/>
      <c r="G3" s="874"/>
      <c r="H3" s="874"/>
      <c r="I3" s="875"/>
      <c r="J3" s="873" t="s">
        <v>412</v>
      </c>
      <c r="K3" s="874"/>
      <c r="L3" s="874"/>
      <c r="M3" s="875"/>
      <c r="N3" s="873" t="s">
        <v>413</v>
      </c>
      <c r="O3" s="874"/>
      <c r="P3" s="874"/>
      <c r="Q3" s="875"/>
      <c r="R3" s="873" t="s">
        <v>414</v>
      </c>
      <c r="S3" s="874"/>
      <c r="T3" s="874"/>
      <c r="U3" s="875"/>
      <c r="V3" s="873" t="s">
        <v>415</v>
      </c>
      <c r="W3" s="874"/>
      <c r="X3" s="874"/>
      <c r="Y3" s="875"/>
      <c r="Z3" s="873" t="s">
        <v>416</v>
      </c>
      <c r="AA3" s="874"/>
      <c r="AB3" s="874"/>
      <c r="AC3" s="875"/>
    </row>
    <row r="4" spans="1:29" ht="22" customHeight="1">
      <c r="A4" s="96"/>
      <c r="B4" s="880"/>
      <c r="C4" s="877"/>
      <c r="D4" s="877"/>
      <c r="E4" s="878"/>
      <c r="F4" s="876"/>
      <c r="G4" s="877"/>
      <c r="H4" s="877"/>
      <c r="I4" s="878"/>
      <c r="J4" s="876"/>
      <c r="K4" s="877"/>
      <c r="L4" s="877"/>
      <c r="M4" s="878"/>
      <c r="N4" s="876"/>
      <c r="O4" s="877"/>
      <c r="P4" s="877"/>
      <c r="Q4" s="878"/>
      <c r="R4" s="876"/>
      <c r="S4" s="877"/>
      <c r="T4" s="877"/>
      <c r="U4" s="878"/>
      <c r="V4" s="876"/>
      <c r="W4" s="877"/>
      <c r="X4" s="877"/>
      <c r="Y4" s="878"/>
      <c r="Z4" s="876"/>
      <c r="AA4" s="877"/>
      <c r="AB4" s="877"/>
      <c r="AC4" s="878"/>
    </row>
    <row r="5" spans="1:29" ht="16" customHeight="1">
      <c r="A5" s="366"/>
      <c r="B5" s="881"/>
      <c r="C5" s="882"/>
      <c r="D5" s="882"/>
      <c r="E5" s="883"/>
      <c r="F5" s="884"/>
      <c r="G5" s="885"/>
      <c r="H5" s="885"/>
      <c r="I5" s="886"/>
      <c r="J5" s="884"/>
      <c r="K5" s="885"/>
      <c r="L5" s="885"/>
      <c r="M5" s="886"/>
      <c r="N5" s="884"/>
      <c r="O5" s="885"/>
      <c r="P5" s="885"/>
      <c r="Q5" s="886"/>
      <c r="R5" s="884"/>
      <c r="S5" s="885"/>
      <c r="T5" s="885"/>
      <c r="U5" s="886"/>
      <c r="V5" s="884"/>
      <c r="W5" s="885"/>
      <c r="X5" s="885"/>
      <c r="Y5" s="886"/>
      <c r="Z5" s="884"/>
      <c r="AA5" s="885"/>
      <c r="AB5" s="885"/>
      <c r="AC5" s="886"/>
    </row>
    <row r="6" spans="1:29" ht="168" customHeight="1">
      <c r="A6" s="115" t="s">
        <v>35</v>
      </c>
      <c r="B6" s="367" t="s">
        <v>456</v>
      </c>
      <c r="C6" s="509" t="s">
        <v>457</v>
      </c>
      <c r="D6" s="368" t="s">
        <v>458</v>
      </c>
      <c r="E6" s="369" t="s">
        <v>459</v>
      </c>
      <c r="F6" s="887" t="s">
        <v>460</v>
      </c>
      <c r="G6" s="891" t="s">
        <v>461</v>
      </c>
      <c r="H6" s="891" t="s">
        <v>462</v>
      </c>
      <c r="I6" s="889"/>
      <c r="J6" s="887" t="s">
        <v>463</v>
      </c>
      <c r="K6" s="891" t="s">
        <v>464</v>
      </c>
      <c r="L6" s="891" t="s">
        <v>465</v>
      </c>
      <c r="M6" s="889" t="s">
        <v>466</v>
      </c>
      <c r="N6" s="887" t="s">
        <v>467</v>
      </c>
      <c r="O6" s="891" t="s">
        <v>468</v>
      </c>
      <c r="P6" s="891" t="s">
        <v>469</v>
      </c>
      <c r="Q6" s="889"/>
      <c r="R6" s="887" t="s">
        <v>439</v>
      </c>
      <c r="S6" s="891" t="s">
        <v>440</v>
      </c>
      <c r="T6" s="891" t="s">
        <v>441</v>
      </c>
      <c r="U6" s="889" t="s">
        <v>442</v>
      </c>
      <c r="V6" s="887" t="s">
        <v>443</v>
      </c>
      <c r="W6" s="891" t="s">
        <v>444</v>
      </c>
      <c r="X6" s="891" t="s">
        <v>445</v>
      </c>
      <c r="Y6" s="889" t="s">
        <v>434</v>
      </c>
      <c r="Z6" s="887" t="s">
        <v>446</v>
      </c>
      <c r="AA6" s="891" t="s">
        <v>447</v>
      </c>
      <c r="AB6" s="891" t="s">
        <v>448</v>
      </c>
      <c r="AC6" s="889" t="s">
        <v>449</v>
      </c>
    </row>
    <row r="7" spans="1:29">
      <c r="A7" s="115"/>
      <c r="B7" s="370"/>
      <c r="C7" s="510"/>
      <c r="D7" s="370"/>
      <c r="E7" s="371"/>
      <c r="F7" s="888"/>
      <c r="G7" s="892"/>
      <c r="H7" s="892"/>
      <c r="I7" s="890"/>
      <c r="J7" s="888"/>
      <c r="K7" s="892"/>
      <c r="L7" s="892"/>
      <c r="M7" s="890"/>
      <c r="N7" s="888"/>
      <c r="O7" s="892"/>
      <c r="P7" s="892"/>
      <c r="Q7" s="890"/>
      <c r="R7" s="888"/>
      <c r="S7" s="892"/>
      <c r="T7" s="892"/>
      <c r="U7" s="890"/>
      <c r="V7" s="888"/>
      <c r="W7" s="892"/>
      <c r="X7" s="892"/>
      <c r="Y7" s="890"/>
      <c r="Z7" s="888"/>
      <c r="AA7" s="892"/>
      <c r="AB7" s="892"/>
      <c r="AC7" s="890"/>
    </row>
    <row r="8" spans="1:29" s="14" customFormat="1" ht="34">
      <c r="A8" s="372" t="s">
        <v>453</v>
      </c>
      <c r="B8" s="511">
        <f t="shared" ref="B8:AC8" si="0">IF(SUM(B9:B31)=0,"",AVERAGE(B9:B31))</f>
        <v>3.8666666666666667</v>
      </c>
      <c r="C8" s="512">
        <f t="shared" si="0"/>
        <v>3.6</v>
      </c>
      <c r="D8" s="512">
        <f t="shared" si="0"/>
        <v>3.6</v>
      </c>
      <c r="E8" s="522">
        <f t="shared" si="0"/>
        <v>3.8666666666666667</v>
      </c>
      <c r="F8" s="523">
        <f t="shared" si="0"/>
        <v>3.8666666666666667</v>
      </c>
      <c r="G8" s="512">
        <f t="shared" si="0"/>
        <v>3.9333333333333331</v>
      </c>
      <c r="H8" s="512">
        <f t="shared" si="0"/>
        <v>4</v>
      </c>
      <c r="I8" s="524" t="str">
        <f t="shared" si="0"/>
        <v/>
      </c>
      <c r="J8" s="511">
        <f t="shared" si="0"/>
        <v>4</v>
      </c>
      <c r="K8" s="512">
        <f t="shared" si="0"/>
        <v>4</v>
      </c>
      <c r="L8" s="512">
        <f t="shared" si="0"/>
        <v>4</v>
      </c>
      <c r="M8" s="522">
        <f t="shared" si="0"/>
        <v>3.6666666666666665</v>
      </c>
      <c r="N8" s="523">
        <f t="shared" si="0"/>
        <v>3.5333333333333332</v>
      </c>
      <c r="O8" s="512">
        <f t="shared" si="0"/>
        <v>3.8</v>
      </c>
      <c r="P8" s="512">
        <f t="shared" si="0"/>
        <v>3.8</v>
      </c>
      <c r="Q8" s="524" t="str">
        <f t="shared" si="0"/>
        <v/>
      </c>
      <c r="R8" s="511" t="str">
        <f t="shared" si="0"/>
        <v/>
      </c>
      <c r="S8" s="512" t="str">
        <f t="shared" si="0"/>
        <v/>
      </c>
      <c r="T8" s="512" t="str">
        <f t="shared" si="0"/>
        <v/>
      </c>
      <c r="U8" s="522" t="str">
        <f t="shared" si="0"/>
        <v/>
      </c>
      <c r="V8" s="523" t="str">
        <f t="shared" si="0"/>
        <v/>
      </c>
      <c r="W8" s="512" t="str">
        <f t="shared" si="0"/>
        <v/>
      </c>
      <c r="X8" s="512" t="str">
        <f t="shared" si="0"/>
        <v/>
      </c>
      <c r="Y8" s="524" t="str">
        <f t="shared" si="0"/>
        <v/>
      </c>
      <c r="Z8" s="511" t="str">
        <f t="shared" si="0"/>
        <v/>
      </c>
      <c r="AA8" s="512" t="str">
        <f t="shared" si="0"/>
        <v/>
      </c>
      <c r="AB8" s="512" t="str">
        <f t="shared" si="0"/>
        <v/>
      </c>
      <c r="AC8" s="522" t="str">
        <f t="shared" si="0"/>
        <v/>
      </c>
    </row>
    <row r="9" spans="1:29">
      <c r="A9" s="277" t="str">
        <f>'Class Summaries'!A6</f>
        <v>Student 1</v>
      </c>
      <c r="B9" s="120">
        <v>4</v>
      </c>
      <c r="C9" s="120">
        <v>3</v>
      </c>
      <c r="D9" s="120">
        <v>4</v>
      </c>
      <c r="E9" s="198">
        <v>3</v>
      </c>
      <c r="F9" s="120">
        <v>3</v>
      </c>
      <c r="G9" s="120">
        <v>3</v>
      </c>
      <c r="H9" s="120">
        <v>4</v>
      </c>
      <c r="I9" s="198"/>
      <c r="J9" s="120">
        <v>4</v>
      </c>
      <c r="K9" s="120">
        <v>4</v>
      </c>
      <c r="L9" s="120">
        <v>4</v>
      </c>
      <c r="M9" s="198">
        <v>3</v>
      </c>
      <c r="N9" s="120">
        <v>3</v>
      </c>
      <c r="O9" s="120">
        <v>4</v>
      </c>
      <c r="P9" s="120">
        <v>3</v>
      </c>
      <c r="Q9" s="198"/>
      <c r="R9" s="120"/>
      <c r="S9" s="120"/>
      <c r="T9" s="120"/>
      <c r="U9" s="198"/>
      <c r="V9" s="120"/>
      <c r="W9" s="120"/>
      <c r="X9" s="120"/>
      <c r="Y9" s="198"/>
      <c r="Z9" s="120"/>
      <c r="AA9" s="120"/>
      <c r="AB9" s="120"/>
      <c r="AC9" s="198"/>
    </row>
    <row r="10" spans="1:29">
      <c r="A10" s="277" t="str">
        <f>'Class Summaries'!A7</f>
        <v>Student 2</v>
      </c>
      <c r="B10" s="120">
        <v>3</v>
      </c>
      <c r="C10" s="120">
        <v>3</v>
      </c>
      <c r="D10" s="120">
        <v>2</v>
      </c>
      <c r="E10" s="198">
        <v>4</v>
      </c>
      <c r="F10" s="120">
        <v>4</v>
      </c>
      <c r="G10" s="120">
        <v>4</v>
      </c>
      <c r="H10" s="120">
        <v>4</v>
      </c>
      <c r="I10" s="198"/>
      <c r="J10" s="120">
        <v>4</v>
      </c>
      <c r="K10" s="120">
        <v>4</v>
      </c>
      <c r="L10" s="120">
        <v>4</v>
      </c>
      <c r="M10" s="198">
        <v>3</v>
      </c>
      <c r="N10" s="120">
        <v>3</v>
      </c>
      <c r="O10" s="120">
        <v>4</v>
      </c>
      <c r="P10" s="120">
        <v>4</v>
      </c>
      <c r="Q10" s="198"/>
      <c r="R10" s="120"/>
      <c r="S10" s="120"/>
      <c r="T10" s="120"/>
      <c r="U10" s="198"/>
      <c r="V10" s="120"/>
      <c r="W10" s="120"/>
      <c r="X10" s="120"/>
      <c r="Y10" s="198"/>
      <c r="Z10" s="120"/>
      <c r="AA10" s="120"/>
      <c r="AB10" s="120"/>
      <c r="AC10" s="198"/>
    </row>
    <row r="11" spans="1:29">
      <c r="A11" s="277" t="str">
        <f>'Class Summaries'!A8</f>
        <v>Student 3</v>
      </c>
      <c r="B11" s="120">
        <v>4</v>
      </c>
      <c r="C11" s="120">
        <v>4</v>
      </c>
      <c r="D11" s="120">
        <v>4</v>
      </c>
      <c r="E11" s="198">
        <v>4</v>
      </c>
      <c r="F11" s="120">
        <v>4</v>
      </c>
      <c r="G11" s="120">
        <v>4</v>
      </c>
      <c r="H11" s="120">
        <v>4</v>
      </c>
      <c r="I11" s="198"/>
      <c r="J11" s="120">
        <v>4</v>
      </c>
      <c r="K11" s="120">
        <v>4</v>
      </c>
      <c r="L11" s="120">
        <v>4</v>
      </c>
      <c r="M11" s="198">
        <v>4</v>
      </c>
      <c r="N11" s="120">
        <v>4</v>
      </c>
      <c r="O11" s="120">
        <v>4</v>
      </c>
      <c r="P11" s="120">
        <v>4</v>
      </c>
      <c r="Q11" s="198"/>
      <c r="R11" s="120"/>
      <c r="S11" s="120"/>
      <c r="T11" s="120"/>
      <c r="U11" s="198"/>
      <c r="V11" s="120"/>
      <c r="W11" s="120"/>
      <c r="X11" s="120"/>
      <c r="Y11" s="198"/>
      <c r="Z11" s="120"/>
      <c r="AA11" s="120"/>
      <c r="AB11" s="120"/>
      <c r="AC11" s="198"/>
    </row>
    <row r="12" spans="1:29">
      <c r="A12" s="277" t="str">
        <f>'Class Summaries'!A9</f>
        <v>Student 4</v>
      </c>
      <c r="B12" s="120">
        <v>4</v>
      </c>
      <c r="C12" s="120">
        <v>4</v>
      </c>
      <c r="D12" s="120">
        <v>4</v>
      </c>
      <c r="E12" s="198">
        <v>4</v>
      </c>
      <c r="F12" s="120">
        <v>4</v>
      </c>
      <c r="G12" s="120">
        <v>4</v>
      </c>
      <c r="H12" s="120">
        <v>4</v>
      </c>
      <c r="I12" s="198"/>
      <c r="J12" s="120">
        <v>4</v>
      </c>
      <c r="K12" s="120">
        <v>4</v>
      </c>
      <c r="L12" s="120">
        <v>4</v>
      </c>
      <c r="M12" s="198">
        <v>4</v>
      </c>
      <c r="N12" s="120">
        <v>4</v>
      </c>
      <c r="O12" s="120">
        <v>4</v>
      </c>
      <c r="P12" s="120">
        <v>4</v>
      </c>
      <c r="Q12" s="198"/>
      <c r="R12" s="120"/>
      <c r="S12" s="120"/>
      <c r="T12" s="120"/>
      <c r="U12" s="198"/>
      <c r="V12" s="120"/>
      <c r="W12" s="120"/>
      <c r="X12" s="120"/>
      <c r="Y12" s="198"/>
      <c r="Z12" s="120"/>
      <c r="AA12" s="120"/>
      <c r="AB12" s="120"/>
      <c r="AC12" s="198"/>
    </row>
    <row r="13" spans="1:29">
      <c r="A13" s="277" t="str">
        <f>'Class Summaries'!A10</f>
        <v>Student 5</v>
      </c>
      <c r="B13" s="120">
        <v>4</v>
      </c>
      <c r="C13" s="120">
        <v>3</v>
      </c>
      <c r="D13" s="120">
        <v>4</v>
      </c>
      <c r="E13" s="198">
        <v>4</v>
      </c>
      <c r="F13" s="120">
        <v>4</v>
      </c>
      <c r="G13" s="120">
        <v>4</v>
      </c>
      <c r="H13" s="120">
        <v>4</v>
      </c>
      <c r="I13" s="198"/>
      <c r="J13" s="120">
        <v>4</v>
      </c>
      <c r="K13" s="120">
        <v>4</v>
      </c>
      <c r="L13" s="120">
        <v>4</v>
      </c>
      <c r="M13" s="198">
        <v>3</v>
      </c>
      <c r="N13" s="120">
        <v>3</v>
      </c>
      <c r="O13" s="120">
        <v>3</v>
      </c>
      <c r="P13" s="120">
        <v>4</v>
      </c>
      <c r="Q13" s="198"/>
      <c r="R13" s="120"/>
      <c r="S13" s="120"/>
      <c r="T13" s="120"/>
      <c r="U13" s="198"/>
      <c r="V13" s="120"/>
      <c r="W13" s="120"/>
      <c r="X13" s="120"/>
      <c r="Y13" s="198"/>
      <c r="Z13" s="120"/>
      <c r="AA13" s="120"/>
      <c r="AB13" s="120"/>
      <c r="AC13" s="198"/>
    </row>
    <row r="14" spans="1:29">
      <c r="A14" s="277" t="str">
        <f>'Class Summaries'!A11</f>
        <v>Student 6</v>
      </c>
      <c r="B14" s="120">
        <v>4</v>
      </c>
      <c r="C14" s="120">
        <v>4</v>
      </c>
      <c r="D14" s="120">
        <v>4</v>
      </c>
      <c r="E14" s="198">
        <v>3</v>
      </c>
      <c r="F14" s="120">
        <v>4</v>
      </c>
      <c r="G14" s="120">
        <v>4</v>
      </c>
      <c r="H14" s="120">
        <v>4</v>
      </c>
      <c r="I14" s="198"/>
      <c r="J14" s="120">
        <v>4</v>
      </c>
      <c r="K14" s="120">
        <v>4</v>
      </c>
      <c r="L14" s="120">
        <v>4</v>
      </c>
      <c r="M14" s="198">
        <v>4</v>
      </c>
      <c r="N14" s="120">
        <v>3</v>
      </c>
      <c r="O14" s="120">
        <v>4</v>
      </c>
      <c r="P14" s="120">
        <v>4</v>
      </c>
      <c r="Q14" s="198"/>
      <c r="R14" s="120"/>
      <c r="S14" s="120"/>
      <c r="T14" s="120"/>
      <c r="U14" s="198"/>
      <c r="V14" s="120"/>
      <c r="W14" s="120"/>
      <c r="X14" s="120"/>
      <c r="Y14" s="198"/>
      <c r="Z14" s="120"/>
      <c r="AA14" s="120"/>
      <c r="AB14" s="120"/>
      <c r="AC14" s="198"/>
    </row>
    <row r="15" spans="1:29">
      <c r="A15" s="277" t="str">
        <f>'Class Summaries'!A12</f>
        <v>Student 7</v>
      </c>
      <c r="B15" s="120">
        <v>4</v>
      </c>
      <c r="C15" s="120">
        <v>4</v>
      </c>
      <c r="D15" s="120">
        <v>4</v>
      </c>
      <c r="E15" s="198">
        <v>4</v>
      </c>
      <c r="F15" s="120">
        <v>4</v>
      </c>
      <c r="G15" s="120">
        <v>4</v>
      </c>
      <c r="H15" s="120">
        <v>4</v>
      </c>
      <c r="I15" s="198"/>
      <c r="J15" s="120">
        <v>4</v>
      </c>
      <c r="K15" s="120">
        <v>4</v>
      </c>
      <c r="L15" s="120">
        <v>4</v>
      </c>
      <c r="M15" s="198">
        <v>4</v>
      </c>
      <c r="N15" s="120">
        <v>4</v>
      </c>
      <c r="O15" s="120">
        <v>4</v>
      </c>
      <c r="P15" s="120">
        <v>4</v>
      </c>
      <c r="Q15" s="198"/>
      <c r="R15" s="120"/>
      <c r="S15" s="120"/>
      <c r="T15" s="120"/>
      <c r="U15" s="198"/>
      <c r="V15" s="120"/>
      <c r="W15" s="120"/>
      <c r="X15" s="120"/>
      <c r="Y15" s="198"/>
      <c r="Z15" s="120"/>
      <c r="AA15" s="120"/>
      <c r="AB15" s="120"/>
      <c r="AC15" s="198"/>
    </row>
    <row r="16" spans="1:29">
      <c r="A16" s="277" t="str">
        <f>'Class Summaries'!A13</f>
        <v>Student 8</v>
      </c>
      <c r="B16" s="120">
        <v>3</v>
      </c>
      <c r="C16" s="120">
        <v>3</v>
      </c>
      <c r="D16" s="120">
        <v>2</v>
      </c>
      <c r="E16" s="198">
        <v>4</v>
      </c>
      <c r="F16" s="120">
        <v>4</v>
      </c>
      <c r="G16" s="120">
        <v>4</v>
      </c>
      <c r="H16" s="120">
        <v>4</v>
      </c>
      <c r="I16" s="198"/>
      <c r="J16" s="120">
        <v>4</v>
      </c>
      <c r="K16" s="120">
        <v>4</v>
      </c>
      <c r="L16" s="120">
        <v>4</v>
      </c>
      <c r="M16" s="198">
        <v>3</v>
      </c>
      <c r="N16" s="120">
        <v>3</v>
      </c>
      <c r="O16" s="120">
        <v>3</v>
      </c>
      <c r="P16" s="120">
        <v>4</v>
      </c>
      <c r="Q16" s="198"/>
      <c r="R16" s="120"/>
      <c r="S16" s="120"/>
      <c r="T16" s="120"/>
      <c r="U16" s="198"/>
      <c r="V16" s="120"/>
      <c r="W16" s="120"/>
      <c r="X16" s="120"/>
      <c r="Y16" s="198"/>
      <c r="Z16" s="120"/>
      <c r="AA16" s="120"/>
      <c r="AB16" s="120"/>
      <c r="AC16" s="198"/>
    </row>
    <row r="17" spans="1:29">
      <c r="A17" s="277" t="str">
        <f>'Class Summaries'!A14</f>
        <v>Student 9</v>
      </c>
      <c r="B17" s="120">
        <v>4</v>
      </c>
      <c r="C17" s="120">
        <v>4</v>
      </c>
      <c r="D17" s="120">
        <v>4</v>
      </c>
      <c r="E17" s="198">
        <v>4</v>
      </c>
      <c r="F17" s="120">
        <v>4</v>
      </c>
      <c r="G17" s="120">
        <v>4</v>
      </c>
      <c r="H17" s="120">
        <v>4</v>
      </c>
      <c r="I17" s="198"/>
      <c r="J17" s="120">
        <v>4</v>
      </c>
      <c r="K17" s="120">
        <v>4</v>
      </c>
      <c r="L17" s="120">
        <v>4</v>
      </c>
      <c r="M17" s="198">
        <v>4</v>
      </c>
      <c r="N17" s="120">
        <v>4</v>
      </c>
      <c r="O17" s="120">
        <v>4</v>
      </c>
      <c r="P17" s="120">
        <v>4</v>
      </c>
      <c r="Q17" s="198"/>
      <c r="R17" s="120"/>
      <c r="S17" s="120"/>
      <c r="T17" s="120"/>
      <c r="U17" s="198"/>
      <c r="V17" s="120"/>
      <c r="W17" s="120"/>
      <c r="X17" s="120"/>
      <c r="Y17" s="198"/>
      <c r="Z17" s="120"/>
      <c r="AA17" s="120"/>
      <c r="AB17" s="120"/>
      <c r="AC17" s="198"/>
    </row>
    <row r="18" spans="1:29">
      <c r="A18" s="277" t="str">
        <f>'Class Summaries'!A15</f>
        <v>Student 10</v>
      </c>
      <c r="B18" s="120">
        <v>4</v>
      </c>
      <c r="C18" s="120">
        <v>4</v>
      </c>
      <c r="D18" s="120">
        <v>4</v>
      </c>
      <c r="E18" s="198">
        <v>4</v>
      </c>
      <c r="F18" s="120">
        <v>4</v>
      </c>
      <c r="G18" s="120">
        <v>4</v>
      </c>
      <c r="H18" s="120">
        <v>4</v>
      </c>
      <c r="I18" s="198"/>
      <c r="J18" s="120">
        <v>4</v>
      </c>
      <c r="K18" s="120">
        <v>4</v>
      </c>
      <c r="L18" s="120">
        <v>4</v>
      </c>
      <c r="M18" s="198">
        <v>3</v>
      </c>
      <c r="N18" s="120">
        <v>4</v>
      </c>
      <c r="O18" s="120">
        <v>4</v>
      </c>
      <c r="P18" s="120">
        <v>3</v>
      </c>
      <c r="Q18" s="198"/>
      <c r="R18" s="120"/>
      <c r="S18" s="120"/>
      <c r="T18" s="120"/>
      <c r="U18" s="198"/>
      <c r="V18" s="120"/>
      <c r="W18" s="120"/>
      <c r="X18" s="120"/>
      <c r="Y18" s="198"/>
      <c r="Z18" s="120"/>
      <c r="AA18" s="120"/>
      <c r="AB18" s="120"/>
      <c r="AC18" s="198"/>
    </row>
    <row r="19" spans="1:29">
      <c r="A19" s="277" t="str">
        <f>'Class Summaries'!A16</f>
        <v>Student 11</v>
      </c>
      <c r="B19" s="120">
        <v>4</v>
      </c>
      <c r="C19" s="120">
        <v>3</v>
      </c>
      <c r="D19" s="120">
        <v>3</v>
      </c>
      <c r="E19" s="198">
        <v>4</v>
      </c>
      <c r="F19" s="120">
        <v>4</v>
      </c>
      <c r="G19" s="120">
        <v>4</v>
      </c>
      <c r="H19" s="120">
        <v>4</v>
      </c>
      <c r="I19" s="198"/>
      <c r="J19" s="120">
        <v>4</v>
      </c>
      <c r="K19" s="120">
        <v>4</v>
      </c>
      <c r="L19" s="120">
        <v>4</v>
      </c>
      <c r="M19" s="198">
        <v>4</v>
      </c>
      <c r="N19" s="120">
        <v>3</v>
      </c>
      <c r="O19" s="120">
        <v>4</v>
      </c>
      <c r="P19" s="120">
        <v>4</v>
      </c>
      <c r="Q19" s="198"/>
      <c r="R19" s="120"/>
      <c r="S19" s="120"/>
      <c r="T19" s="120"/>
      <c r="U19" s="198"/>
      <c r="V19" s="120"/>
      <c r="W19" s="120"/>
      <c r="X19" s="120"/>
      <c r="Y19" s="198"/>
      <c r="Z19" s="120"/>
      <c r="AA19" s="120"/>
      <c r="AB19" s="120"/>
      <c r="AC19" s="198"/>
    </row>
    <row r="20" spans="1:29">
      <c r="A20" s="277" t="str">
        <f>'Class Summaries'!A17</f>
        <v>Student 12</v>
      </c>
      <c r="B20" s="120">
        <v>4</v>
      </c>
      <c r="C20" s="120">
        <v>4</v>
      </c>
      <c r="D20" s="120">
        <v>4</v>
      </c>
      <c r="E20" s="198">
        <v>4</v>
      </c>
      <c r="F20" s="120">
        <v>3</v>
      </c>
      <c r="G20" s="120">
        <v>4</v>
      </c>
      <c r="H20" s="120">
        <v>4</v>
      </c>
      <c r="I20" s="198"/>
      <c r="J20" s="120">
        <v>4</v>
      </c>
      <c r="K20" s="120">
        <v>4</v>
      </c>
      <c r="L20" s="120">
        <v>4</v>
      </c>
      <c r="M20" s="198">
        <v>4</v>
      </c>
      <c r="N20" s="120">
        <v>4</v>
      </c>
      <c r="O20" s="120">
        <v>4</v>
      </c>
      <c r="P20" s="120">
        <v>3</v>
      </c>
      <c r="Q20" s="198"/>
      <c r="R20" s="120"/>
      <c r="S20" s="120"/>
      <c r="T20" s="120"/>
      <c r="U20" s="198"/>
      <c r="V20" s="120"/>
      <c r="W20" s="120"/>
      <c r="X20" s="120"/>
      <c r="Y20" s="198"/>
      <c r="Z20" s="120"/>
      <c r="AA20" s="120"/>
      <c r="AB20" s="120"/>
      <c r="AC20" s="198"/>
    </row>
    <row r="21" spans="1:29">
      <c r="A21" s="277" t="str">
        <f>'Class Summaries'!A18</f>
        <v>Student 13</v>
      </c>
      <c r="B21" s="120">
        <v>4</v>
      </c>
      <c r="C21" s="120">
        <v>4</v>
      </c>
      <c r="D21" s="120">
        <v>4</v>
      </c>
      <c r="E21" s="198">
        <v>4</v>
      </c>
      <c r="F21" s="120">
        <v>4</v>
      </c>
      <c r="G21" s="120">
        <v>4</v>
      </c>
      <c r="H21" s="120">
        <v>4</v>
      </c>
      <c r="I21" s="198"/>
      <c r="J21" s="120">
        <v>4</v>
      </c>
      <c r="K21" s="120">
        <v>4</v>
      </c>
      <c r="L21" s="120">
        <v>4</v>
      </c>
      <c r="M21" s="198">
        <v>4</v>
      </c>
      <c r="N21" s="120">
        <v>3</v>
      </c>
      <c r="O21" s="120">
        <v>3</v>
      </c>
      <c r="P21" s="120">
        <v>4</v>
      </c>
      <c r="Q21" s="198"/>
      <c r="R21" s="120"/>
      <c r="S21" s="120"/>
      <c r="T21" s="120"/>
      <c r="U21" s="198"/>
      <c r="V21" s="120"/>
      <c r="W21" s="120"/>
      <c r="X21" s="120"/>
      <c r="Y21" s="198"/>
      <c r="Z21" s="120"/>
      <c r="AA21" s="120"/>
      <c r="AB21" s="120"/>
      <c r="AC21" s="198"/>
    </row>
    <row r="22" spans="1:29">
      <c r="A22" s="277" t="str">
        <f>'Class Summaries'!A19</f>
        <v>Student 14</v>
      </c>
      <c r="B22" s="120">
        <v>4</v>
      </c>
      <c r="C22" s="120">
        <v>3</v>
      </c>
      <c r="D22" s="120">
        <v>3</v>
      </c>
      <c r="E22" s="198">
        <v>4</v>
      </c>
      <c r="F22" s="120">
        <v>4</v>
      </c>
      <c r="G22" s="120">
        <v>4</v>
      </c>
      <c r="H22" s="120">
        <v>4</v>
      </c>
      <c r="I22" s="198"/>
      <c r="J22" s="120">
        <v>4</v>
      </c>
      <c r="K22" s="120">
        <v>4</v>
      </c>
      <c r="L22" s="120">
        <v>4</v>
      </c>
      <c r="M22" s="198">
        <v>4</v>
      </c>
      <c r="N22" s="120">
        <v>4</v>
      </c>
      <c r="O22" s="120">
        <v>4</v>
      </c>
      <c r="P22" s="120">
        <v>4</v>
      </c>
      <c r="Q22" s="198"/>
      <c r="R22" s="120"/>
      <c r="S22" s="120"/>
      <c r="T22" s="120"/>
      <c r="U22" s="198"/>
      <c r="V22" s="120"/>
      <c r="W22" s="120"/>
      <c r="X22" s="120"/>
      <c r="Y22" s="198"/>
      <c r="Z22" s="120"/>
      <c r="AA22" s="120"/>
      <c r="AB22" s="120"/>
      <c r="AC22" s="198"/>
    </row>
    <row r="23" spans="1:29">
      <c r="A23" s="277" t="str">
        <f>'Class Summaries'!A20</f>
        <v>Student 15</v>
      </c>
      <c r="B23" s="120">
        <v>4</v>
      </c>
      <c r="C23" s="120">
        <v>4</v>
      </c>
      <c r="D23" s="120">
        <v>4</v>
      </c>
      <c r="E23" s="198">
        <v>4</v>
      </c>
      <c r="F23" s="120">
        <v>4</v>
      </c>
      <c r="G23" s="120">
        <v>4</v>
      </c>
      <c r="H23" s="120">
        <v>4</v>
      </c>
      <c r="I23" s="198"/>
      <c r="J23" s="120">
        <v>4</v>
      </c>
      <c r="K23" s="120">
        <v>4</v>
      </c>
      <c r="L23" s="120">
        <v>4</v>
      </c>
      <c r="M23" s="198">
        <v>4</v>
      </c>
      <c r="N23" s="120">
        <v>4</v>
      </c>
      <c r="O23" s="120">
        <v>4</v>
      </c>
      <c r="P23" s="120">
        <v>4</v>
      </c>
      <c r="Q23" s="198"/>
      <c r="R23" s="120"/>
      <c r="S23" s="120"/>
      <c r="T23" s="120"/>
      <c r="U23" s="198"/>
      <c r="V23" s="120"/>
      <c r="W23" s="120"/>
      <c r="X23" s="120"/>
      <c r="Y23" s="198"/>
      <c r="Z23" s="120"/>
      <c r="AA23" s="120"/>
      <c r="AB23" s="120"/>
      <c r="AC23" s="198"/>
    </row>
    <row r="24" spans="1:29">
      <c r="A24" s="277"/>
      <c r="B24" s="120"/>
      <c r="C24" s="120"/>
      <c r="D24" s="120"/>
      <c r="E24" s="198"/>
      <c r="F24" s="120"/>
      <c r="G24" s="120"/>
      <c r="H24" s="120"/>
      <c r="I24" s="198"/>
      <c r="J24" s="120"/>
      <c r="K24" s="120"/>
      <c r="L24" s="120"/>
      <c r="M24" s="198"/>
      <c r="N24" s="120"/>
      <c r="O24" s="120"/>
      <c r="P24" s="120"/>
      <c r="Q24" s="198"/>
      <c r="R24" s="120"/>
      <c r="S24" s="120"/>
      <c r="T24" s="120"/>
      <c r="U24" s="198"/>
      <c r="V24" s="120"/>
      <c r="W24" s="120"/>
      <c r="X24" s="120"/>
      <c r="Y24" s="198"/>
      <c r="Z24" s="120"/>
      <c r="AA24" s="120"/>
      <c r="AB24" s="120"/>
      <c r="AC24" s="198"/>
    </row>
    <row r="25" spans="1:29">
      <c r="A25" s="277"/>
      <c r="B25" s="120"/>
      <c r="C25" s="120"/>
      <c r="D25" s="120"/>
      <c r="E25" s="198"/>
      <c r="F25" s="120"/>
      <c r="G25" s="120"/>
      <c r="H25" s="120"/>
      <c r="I25" s="198"/>
      <c r="J25" s="120"/>
      <c r="K25" s="120"/>
      <c r="L25" s="120"/>
      <c r="M25" s="198"/>
      <c r="N25" s="120"/>
      <c r="O25" s="120"/>
      <c r="P25" s="120"/>
      <c r="Q25" s="198"/>
      <c r="R25" s="120"/>
      <c r="S25" s="120"/>
      <c r="T25" s="120"/>
      <c r="U25" s="198"/>
      <c r="V25" s="120"/>
      <c r="W25" s="120"/>
      <c r="X25" s="120"/>
      <c r="Y25" s="198"/>
      <c r="Z25" s="120"/>
      <c r="AA25" s="120"/>
      <c r="AB25" s="120"/>
      <c r="AC25" s="198"/>
    </row>
    <row r="26" spans="1:29">
      <c r="A26" s="277"/>
      <c r="B26" s="120"/>
      <c r="C26" s="120"/>
      <c r="D26" s="120"/>
      <c r="E26" s="198"/>
      <c r="F26" s="120"/>
      <c r="G26" s="120"/>
      <c r="H26" s="120"/>
      <c r="I26" s="198"/>
      <c r="J26" s="120"/>
      <c r="K26" s="120"/>
      <c r="L26" s="120"/>
      <c r="M26" s="198"/>
      <c r="N26" s="120"/>
      <c r="O26" s="120"/>
      <c r="P26" s="120"/>
      <c r="Q26" s="198"/>
      <c r="R26" s="120"/>
      <c r="S26" s="120"/>
      <c r="T26" s="120"/>
      <c r="U26" s="198"/>
      <c r="V26" s="120"/>
      <c r="W26" s="120"/>
      <c r="X26" s="120"/>
      <c r="Y26" s="198"/>
      <c r="Z26" s="120"/>
      <c r="AA26" s="120"/>
      <c r="AB26" s="120"/>
      <c r="AC26" s="198"/>
    </row>
    <row r="27" spans="1:29">
      <c r="A27" s="287" t="str">
        <f>IF(ISBLANK('Class Summaries'!A27)," ",'Class Summaries'!A27)</f>
        <v xml:space="preserve"> </v>
      </c>
      <c r="B27" s="120"/>
      <c r="C27" s="120"/>
      <c r="D27" s="120"/>
      <c r="E27" s="198"/>
      <c r="F27" s="120"/>
      <c r="G27" s="120"/>
      <c r="H27" s="120"/>
      <c r="I27" s="198"/>
      <c r="J27" s="120"/>
      <c r="K27" s="120"/>
      <c r="L27" s="120"/>
      <c r="M27" s="198"/>
      <c r="N27" s="120"/>
      <c r="O27" s="120"/>
      <c r="P27" s="120"/>
      <c r="Q27" s="198"/>
      <c r="R27" s="120"/>
      <c r="S27" s="120"/>
      <c r="T27" s="120"/>
      <c r="U27" s="198"/>
      <c r="V27" s="120"/>
      <c r="W27" s="120"/>
      <c r="X27" s="120"/>
      <c r="Y27" s="198"/>
      <c r="Z27" s="120"/>
      <c r="AA27" s="120"/>
      <c r="AB27" s="120"/>
      <c r="AC27" s="198"/>
    </row>
    <row r="28" spans="1:29">
      <c r="A28" s="287" t="str">
        <f>IF(ISBLANK('Class Summaries'!A28)," ",'Class Summaries'!A28)</f>
        <v xml:space="preserve"> </v>
      </c>
      <c r="B28" s="120"/>
      <c r="C28" s="120"/>
      <c r="D28" s="120"/>
      <c r="E28" s="198"/>
      <c r="F28" s="120"/>
      <c r="G28" s="120"/>
      <c r="H28" s="120"/>
      <c r="I28" s="198"/>
      <c r="J28" s="120"/>
      <c r="K28" s="120"/>
      <c r="L28" s="120"/>
      <c r="M28" s="198"/>
      <c r="N28" s="120"/>
      <c r="O28" s="120"/>
      <c r="P28" s="120"/>
      <c r="Q28" s="198"/>
      <c r="R28" s="120"/>
      <c r="S28" s="120"/>
      <c r="T28" s="120"/>
      <c r="U28" s="198"/>
      <c r="V28" s="120"/>
      <c r="W28" s="120"/>
      <c r="X28" s="120"/>
      <c r="Y28" s="198"/>
      <c r="Z28" s="120"/>
      <c r="AA28" s="120"/>
      <c r="AB28" s="120"/>
      <c r="AC28" s="198"/>
    </row>
    <row r="29" spans="1:29">
      <c r="A29" s="287" t="str">
        <f>IF(ISBLANK('Class Summaries'!A29)," ",'Class Summaries'!A29)</f>
        <v xml:space="preserve"> </v>
      </c>
      <c r="B29" s="120"/>
      <c r="C29" s="120"/>
      <c r="D29" s="120"/>
      <c r="E29" s="198"/>
      <c r="F29" s="120"/>
      <c r="G29" s="120"/>
      <c r="H29" s="120"/>
      <c r="I29" s="198"/>
      <c r="J29" s="120"/>
      <c r="K29" s="120"/>
      <c r="L29" s="120"/>
      <c r="M29" s="198"/>
      <c r="N29" s="120"/>
      <c r="O29" s="120"/>
      <c r="P29" s="120"/>
      <c r="Q29" s="198"/>
      <c r="R29" s="120"/>
      <c r="S29" s="120"/>
      <c r="T29" s="120"/>
      <c r="U29" s="198"/>
      <c r="V29" s="120"/>
      <c r="W29" s="120"/>
      <c r="X29" s="120"/>
      <c r="Y29" s="198"/>
      <c r="Z29" s="120"/>
      <c r="AA29" s="120"/>
      <c r="AB29" s="120"/>
      <c r="AC29" s="198"/>
    </row>
    <row r="30" spans="1:29">
      <c r="A30" s="287" t="str">
        <f>IF(ISBLANK('Class Summaries'!A30)," ",'Class Summaries'!A30)</f>
        <v xml:space="preserve"> </v>
      </c>
      <c r="B30" s="120"/>
      <c r="C30" s="120"/>
      <c r="D30" s="120"/>
      <c r="E30" s="198"/>
      <c r="F30" s="120"/>
      <c r="G30" s="120"/>
      <c r="H30" s="120"/>
      <c r="I30" s="198"/>
      <c r="J30" s="120"/>
      <c r="K30" s="120"/>
      <c r="L30" s="120"/>
      <c r="M30" s="198"/>
      <c r="N30" s="120"/>
      <c r="O30" s="120"/>
      <c r="P30" s="120"/>
      <c r="Q30" s="198"/>
      <c r="R30" s="120"/>
      <c r="S30" s="120"/>
      <c r="T30" s="120"/>
      <c r="U30" s="198"/>
      <c r="V30" s="120"/>
      <c r="W30" s="120"/>
      <c r="X30" s="120"/>
      <c r="Y30" s="198"/>
      <c r="Z30" s="120"/>
      <c r="AA30" s="120"/>
      <c r="AB30" s="120"/>
      <c r="AC30" s="198"/>
    </row>
    <row r="31" spans="1:29" ht="17" thickBot="1">
      <c r="A31" s="287" t="str">
        <f>IF(ISBLANK('Class Summaries'!A31)," ",'Class Summaries'!A31)</f>
        <v xml:space="preserve"> </v>
      </c>
      <c r="B31" s="192"/>
      <c r="C31" s="192"/>
      <c r="D31" s="192"/>
      <c r="E31" s="199"/>
      <c r="F31" s="192"/>
      <c r="G31" s="192"/>
      <c r="H31" s="192"/>
      <c r="I31" s="199"/>
      <c r="J31" s="192"/>
      <c r="K31" s="192"/>
      <c r="L31" s="192"/>
      <c r="M31" s="199"/>
      <c r="N31" s="192"/>
      <c r="O31" s="192"/>
      <c r="P31" s="192"/>
      <c r="Q31" s="199"/>
      <c r="R31" s="192"/>
      <c r="S31" s="192"/>
      <c r="T31" s="192"/>
      <c r="U31" s="199"/>
      <c r="V31" s="192"/>
      <c r="W31" s="192"/>
      <c r="X31" s="192"/>
      <c r="Y31" s="199"/>
      <c r="Z31" s="192"/>
      <c r="AA31" s="192"/>
      <c r="AB31" s="192"/>
      <c r="AC31" s="199"/>
    </row>
  </sheetData>
  <sheetProtection selectLockedCells="1"/>
  <mergeCells count="54">
    <mergeCell ref="B1:M1"/>
    <mergeCell ref="N1:Y1"/>
    <mergeCell ref="Z1:AC1"/>
    <mergeCell ref="A2:A3"/>
    <mergeCell ref="J2:M2"/>
    <mergeCell ref="N2:Q2"/>
    <mergeCell ref="R2:U2"/>
    <mergeCell ref="V2:Y2"/>
    <mergeCell ref="Z2:AC2"/>
    <mergeCell ref="J3:M3"/>
    <mergeCell ref="N3:Q3"/>
    <mergeCell ref="R3:U3"/>
    <mergeCell ref="V3:Y3"/>
    <mergeCell ref="Z3:AC3"/>
    <mergeCell ref="B3:I3"/>
    <mergeCell ref="B2:I2"/>
    <mergeCell ref="Z4:AC4"/>
    <mergeCell ref="B5:E5"/>
    <mergeCell ref="F5:I5"/>
    <mergeCell ref="J5:M5"/>
    <mergeCell ref="N5:Q5"/>
    <mergeCell ref="R5:U5"/>
    <mergeCell ref="V5:Y5"/>
    <mergeCell ref="Z5:AC5"/>
    <mergeCell ref="B4:E4"/>
    <mergeCell ref="F4:I4"/>
    <mergeCell ref="J4:M4"/>
    <mergeCell ref="N4:Q4"/>
    <mergeCell ref="R4:U4"/>
    <mergeCell ref="V4:Y4"/>
    <mergeCell ref="AC6:AC7"/>
    <mergeCell ref="W6:W7"/>
    <mergeCell ref="X6:X7"/>
    <mergeCell ref="Y6:Y7"/>
    <mergeCell ref="Z6:Z7"/>
    <mergeCell ref="AA6:AA7"/>
    <mergeCell ref="AB6:AB7"/>
    <mergeCell ref="O6:O7"/>
    <mergeCell ref="P6:P7"/>
    <mergeCell ref="F6:F7"/>
    <mergeCell ref="G6:G7"/>
    <mergeCell ref="H6:H7"/>
    <mergeCell ref="I6:I7"/>
    <mergeCell ref="L6:L7"/>
    <mergeCell ref="M6:M7"/>
    <mergeCell ref="N6:N7"/>
    <mergeCell ref="J6:J7"/>
    <mergeCell ref="K6:K7"/>
    <mergeCell ref="V6:V7"/>
    <mergeCell ref="U6:U7"/>
    <mergeCell ref="Q6:Q7"/>
    <mergeCell ref="R6:R7"/>
    <mergeCell ref="S6:S7"/>
    <mergeCell ref="T6:T7"/>
  </mergeCells>
  <hyperlinks>
    <hyperlink ref="A9" location="JJ!A1" display="JJ!A1" xr:uid="{00000000-0004-0000-1100-000000000000}"/>
    <hyperlink ref="A10" location="Allen!A1" display="Allen!A1" xr:uid="{00000000-0004-0000-1100-000001000000}"/>
    <hyperlink ref="A11" location="'MAP (M)'!A1" display="'MAP (M)'!A1" xr:uid="{00000000-0004-0000-1100-000002000000}"/>
    <hyperlink ref="A12" location="'F&amp;P Bench'!A1" display="'F&amp;P Bench'!A1" xr:uid="{00000000-0004-0000-1100-000003000000}"/>
    <hyperlink ref="A13" location="Muhong!A1" display="Muhong!A1" xr:uid="{00000000-0004-0000-1100-000004000000}"/>
    <hyperlink ref="A14" location="Leo!A1" display="Leo!A1" xr:uid="{00000000-0004-0000-1100-000005000000}"/>
    <hyperlink ref="A15" location="'Han Han'!A1" display="'Han Han'!A1" xr:uid="{00000000-0004-0000-1100-000006000000}"/>
    <hyperlink ref="A16" location="Roy!A1" display="Roy!A1" xr:uid="{00000000-0004-0000-1100-000007000000}"/>
    <hyperlink ref="A17" location="Eoin!A1" display="Eoin!A1" xr:uid="{00000000-0004-0000-1100-000008000000}"/>
    <hyperlink ref="A18" location="Yoyo!A1" display="Yoyo!A1" xr:uid="{00000000-0004-0000-1100-000009000000}"/>
    <hyperlink ref="A19" location="Andy!A1" display="Andy!A1" xr:uid="{00000000-0004-0000-1100-00000A000000}"/>
    <hyperlink ref="A20" location="Fanjie!A1" display="Fanjie!A1" xr:uid="{00000000-0004-0000-1100-00000B000000}"/>
    <hyperlink ref="A21" location="Merry!A1" display="Merry!A1" xr:uid="{00000000-0004-0000-1100-00000C000000}"/>
    <hyperlink ref="A22" location="Nina!A1" display="Nina!A1" xr:uid="{00000000-0004-0000-1100-00000D000000}"/>
    <hyperlink ref="A23" location="Dorothy!A1" display="Dorothy!A1" xr:uid="{00000000-0004-0000-1100-00000E000000}"/>
    <hyperlink ref="A1" location="'Class Summaries'!A1" display="Return to Summaries" xr:uid="{00000000-0004-0000-1100-00000F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8"/>
  <sheetViews>
    <sheetView zoomScale="115" zoomScaleNormal="115" zoomScalePageLayoutView="115" workbookViewId="0">
      <pane xSplit="1" topLeftCell="B1" activePane="topRight" state="frozen"/>
      <selection pane="topRight" activeCell="E21" sqref="E21"/>
    </sheetView>
  </sheetViews>
  <sheetFormatPr baseColWidth="10" defaultColWidth="10.6640625" defaultRowHeight="16"/>
  <cols>
    <col min="1" max="1" width="29.6640625" bestFit="1" customWidth="1"/>
    <col min="2" max="2" width="3.6640625" bestFit="1" customWidth="1"/>
    <col min="3" max="3" width="6.33203125" bestFit="1" customWidth="1"/>
    <col min="4" max="4" width="3.6640625" bestFit="1" customWidth="1"/>
    <col min="5" max="5" width="6.33203125" bestFit="1" customWidth="1"/>
    <col min="6" max="6" width="3.6640625" bestFit="1" customWidth="1"/>
    <col min="7" max="7" width="6.33203125" bestFit="1" customWidth="1"/>
    <col min="8" max="8" width="3.6640625" bestFit="1" customWidth="1"/>
    <col min="9" max="9" width="6.33203125" bestFit="1" customWidth="1"/>
    <col min="10" max="10" width="3.6640625" bestFit="1" customWidth="1"/>
    <col min="11" max="11" width="6.33203125" bestFit="1" customWidth="1"/>
    <col min="12" max="12" width="3.6640625" bestFit="1" customWidth="1"/>
    <col min="13" max="13" width="6.33203125" bestFit="1" customWidth="1"/>
  </cols>
  <sheetData>
    <row r="1" spans="1:15" s="2" customFormat="1" ht="22" thickBot="1">
      <c r="A1" s="672" t="s">
        <v>30</v>
      </c>
      <c r="B1" s="669" t="s">
        <v>31</v>
      </c>
      <c r="C1" s="670"/>
      <c r="D1" s="670"/>
      <c r="E1" s="670"/>
      <c r="F1" s="670"/>
      <c r="G1" s="670"/>
      <c r="H1" s="670"/>
      <c r="I1" s="670"/>
      <c r="J1" s="670"/>
      <c r="K1" s="670"/>
      <c r="L1" s="670"/>
      <c r="M1" s="671"/>
    </row>
    <row r="2" spans="1:15" ht="17" thickBot="1">
      <c r="A2" s="673"/>
      <c r="B2" s="674" t="s">
        <v>32</v>
      </c>
      <c r="C2" s="675"/>
      <c r="D2" s="675"/>
      <c r="E2" s="675"/>
      <c r="F2" s="675"/>
      <c r="G2" s="676"/>
      <c r="H2" s="677" t="s">
        <v>33</v>
      </c>
      <c r="I2" s="678"/>
      <c r="J2" s="678"/>
      <c r="K2" s="678"/>
      <c r="L2" s="678"/>
      <c r="M2" s="679"/>
      <c r="O2" t="s">
        <v>34</v>
      </c>
    </row>
    <row r="3" spans="1:15">
      <c r="A3" s="661" t="s">
        <v>35</v>
      </c>
      <c r="B3" s="663" t="s">
        <v>36</v>
      </c>
      <c r="C3" s="664"/>
      <c r="D3" s="665" t="s">
        <v>37</v>
      </c>
      <c r="E3" s="666"/>
      <c r="F3" s="667" t="s">
        <v>38</v>
      </c>
      <c r="G3" s="668"/>
      <c r="H3" s="663" t="s">
        <v>36</v>
      </c>
      <c r="I3" s="664"/>
      <c r="J3" s="665" t="s">
        <v>37</v>
      </c>
      <c r="K3" s="666"/>
      <c r="L3" s="667" t="s">
        <v>38</v>
      </c>
      <c r="M3" s="668"/>
      <c r="O3" t="s">
        <v>39</v>
      </c>
    </row>
    <row r="4" spans="1:15" s="1" customFormat="1" ht="17" thickBot="1">
      <c r="A4" s="662"/>
      <c r="B4" s="5" t="s">
        <v>18</v>
      </c>
      <c r="C4" s="6" t="s">
        <v>40</v>
      </c>
      <c r="D4" s="5" t="s">
        <v>18</v>
      </c>
      <c r="E4" s="6" t="s">
        <v>40</v>
      </c>
      <c r="F4" s="5" t="s">
        <v>18</v>
      </c>
      <c r="G4" s="6" t="s">
        <v>40</v>
      </c>
      <c r="H4" s="5" t="s">
        <v>18</v>
      </c>
      <c r="I4" s="6" t="s">
        <v>40</v>
      </c>
      <c r="J4" s="5" t="s">
        <v>18</v>
      </c>
      <c r="K4" s="6" t="s">
        <v>40</v>
      </c>
      <c r="L4" s="5" t="s">
        <v>18</v>
      </c>
      <c r="M4" s="6" t="s">
        <v>40</v>
      </c>
    </row>
    <row r="5" spans="1:15" s="14" customFormat="1" ht="17">
      <c r="A5" s="67" t="s">
        <v>41</v>
      </c>
      <c r="B5" s="15"/>
      <c r="C5" s="7">
        <f>IF(SUM(C6:C28)=0,"",AVERAGE(C6:C28))</f>
        <v>91.666666666666671</v>
      </c>
      <c r="D5" s="15"/>
      <c r="E5" s="7">
        <f>IF(SUM(E6:E28)=0,"",AVERAGE(E6:E28))</f>
        <v>90.533333333333331</v>
      </c>
      <c r="F5" s="15"/>
      <c r="G5" s="7" t="str">
        <f>IF(SUM(G6:G28)=0,"",AVERAGE(G6:G28))</f>
        <v/>
      </c>
      <c r="H5" s="15"/>
      <c r="I5" s="7">
        <f>IF(SUM(I6:I28)=0,"",AVERAGE(I6:I28))</f>
        <v>95.083333333333329</v>
      </c>
      <c r="J5" s="15"/>
      <c r="K5" s="7">
        <f>IF(SUM(K6:K28)=0,"",AVERAGE(K6:K28))</f>
        <v>93.8</v>
      </c>
      <c r="L5" s="15"/>
      <c r="M5" s="7">
        <f>IF(SUM(M6:M28)=0,"",AVERAGE(M6:M28))</f>
        <v>94.333333333333329</v>
      </c>
    </row>
    <row r="6" spans="1:15">
      <c r="A6" s="277" t="str">
        <f>'Class Summaries'!A6</f>
        <v>Student 1</v>
      </c>
      <c r="B6" s="3" t="s">
        <v>42</v>
      </c>
      <c r="C6" s="47">
        <v>68</v>
      </c>
      <c r="D6" s="3" t="s">
        <v>43</v>
      </c>
      <c r="E6" s="47">
        <v>74</v>
      </c>
      <c r="F6" s="3"/>
      <c r="G6" s="47"/>
      <c r="H6" s="3" t="s">
        <v>44</v>
      </c>
      <c r="I6" s="47">
        <v>90</v>
      </c>
      <c r="J6" s="3" t="s">
        <v>44</v>
      </c>
      <c r="K6" s="47">
        <v>90</v>
      </c>
      <c r="L6" s="3" t="s">
        <v>45</v>
      </c>
      <c r="M6" s="47">
        <v>90</v>
      </c>
    </row>
    <row r="7" spans="1:15">
      <c r="A7" s="277" t="str">
        <f>'Class Summaries'!A7</f>
        <v>Student 2</v>
      </c>
      <c r="B7" s="3" t="s">
        <v>42</v>
      </c>
      <c r="C7" s="47">
        <v>89</v>
      </c>
      <c r="D7" s="3" t="s">
        <v>46</v>
      </c>
      <c r="E7" s="47">
        <v>97</v>
      </c>
      <c r="F7" s="3"/>
      <c r="G7" s="47"/>
      <c r="H7" s="3" t="s">
        <v>44</v>
      </c>
      <c r="I7" s="47"/>
      <c r="J7" s="3" t="s">
        <v>44</v>
      </c>
      <c r="K7" s="47">
        <v>92</v>
      </c>
      <c r="L7" s="3" t="s">
        <v>44</v>
      </c>
      <c r="M7" s="47">
        <v>90</v>
      </c>
    </row>
    <row r="8" spans="1:15">
      <c r="A8" s="277" t="str">
        <f>'Class Summaries'!A8</f>
        <v>Student 3</v>
      </c>
      <c r="B8" s="3" t="s">
        <v>21</v>
      </c>
      <c r="C8" s="47">
        <v>96</v>
      </c>
      <c r="D8" s="3" t="s">
        <v>47</v>
      </c>
      <c r="E8" s="47">
        <v>100</v>
      </c>
      <c r="F8" s="3"/>
      <c r="G8" s="47"/>
      <c r="H8" s="3" t="s">
        <v>48</v>
      </c>
      <c r="I8" s="47">
        <v>97</v>
      </c>
      <c r="J8" s="3" t="s">
        <v>49</v>
      </c>
      <c r="K8" s="47">
        <v>100</v>
      </c>
      <c r="L8" s="3"/>
      <c r="M8" s="47">
        <v>99</v>
      </c>
    </row>
    <row r="9" spans="1:15">
      <c r="A9" s="277" t="str">
        <f>'Class Summaries'!A9</f>
        <v>Student 4</v>
      </c>
      <c r="B9" s="3" t="s">
        <v>50</v>
      </c>
      <c r="C9" s="47">
        <v>88</v>
      </c>
      <c r="D9" s="3" t="s">
        <v>51</v>
      </c>
      <c r="E9" s="47">
        <v>96</v>
      </c>
      <c r="F9" s="3"/>
      <c r="G9" s="47"/>
      <c r="H9" s="3" t="s">
        <v>48</v>
      </c>
      <c r="I9" s="47">
        <v>100</v>
      </c>
      <c r="J9" s="3" t="s">
        <v>52</v>
      </c>
      <c r="K9" s="47">
        <v>90</v>
      </c>
      <c r="L9" s="3" t="s">
        <v>53</v>
      </c>
      <c r="M9" s="47">
        <v>98</v>
      </c>
    </row>
    <row r="10" spans="1:15">
      <c r="A10" s="277" t="str">
        <f>'Class Summaries'!A10</f>
        <v>Student 5</v>
      </c>
      <c r="B10" s="3" t="s">
        <v>51</v>
      </c>
      <c r="C10" s="47">
        <v>98</v>
      </c>
      <c r="D10" s="3" t="s">
        <v>54</v>
      </c>
      <c r="E10" s="47">
        <v>77</v>
      </c>
      <c r="F10" s="3"/>
      <c r="G10" s="47"/>
      <c r="H10" s="3" t="s">
        <v>45</v>
      </c>
      <c r="I10" s="47"/>
      <c r="J10" s="3" t="s">
        <v>48</v>
      </c>
      <c r="K10" s="47">
        <v>90</v>
      </c>
      <c r="L10" s="3" t="s">
        <v>51</v>
      </c>
      <c r="M10" s="47">
        <v>94</v>
      </c>
    </row>
    <row r="11" spans="1:15">
      <c r="A11" s="277" t="str">
        <f>'Class Summaries'!A11</f>
        <v>Student 6</v>
      </c>
      <c r="B11" s="3" t="s">
        <v>52</v>
      </c>
      <c r="C11" s="47">
        <v>96</v>
      </c>
      <c r="D11" s="3" t="s">
        <v>55</v>
      </c>
      <c r="E11" s="47">
        <v>93</v>
      </c>
      <c r="F11" s="3"/>
      <c r="G11" s="47"/>
      <c r="H11" s="3" t="s">
        <v>44</v>
      </c>
      <c r="I11" s="47">
        <v>90</v>
      </c>
      <c r="J11" s="3" t="s">
        <v>44</v>
      </c>
      <c r="K11" s="47">
        <v>90</v>
      </c>
      <c r="L11" s="3" t="s">
        <v>45</v>
      </c>
      <c r="M11" s="47">
        <v>96</v>
      </c>
    </row>
    <row r="12" spans="1:15">
      <c r="A12" s="277" t="str">
        <f>'Class Summaries'!A12</f>
        <v>Student 7</v>
      </c>
      <c r="B12" s="3" t="s">
        <v>56</v>
      </c>
      <c r="C12" s="47">
        <v>88</v>
      </c>
      <c r="D12" s="3" t="s">
        <v>53</v>
      </c>
      <c r="E12" s="47">
        <v>95</v>
      </c>
      <c r="F12" s="3"/>
      <c r="G12" s="47"/>
      <c r="H12" s="3" t="s">
        <v>45</v>
      </c>
      <c r="I12" s="47">
        <v>95</v>
      </c>
      <c r="J12" s="3" t="s">
        <v>52</v>
      </c>
      <c r="K12" s="47">
        <v>97</v>
      </c>
      <c r="L12" s="3" t="s">
        <v>49</v>
      </c>
      <c r="M12" s="47">
        <v>93</v>
      </c>
    </row>
    <row r="13" spans="1:15">
      <c r="A13" s="277" t="str">
        <f>'Class Summaries'!A13</f>
        <v>Student 8</v>
      </c>
      <c r="B13" s="3" t="s">
        <v>45</v>
      </c>
      <c r="C13" s="47">
        <v>97</v>
      </c>
      <c r="D13" s="3" t="s">
        <v>55</v>
      </c>
      <c r="E13" s="47">
        <v>91</v>
      </c>
      <c r="F13" s="3"/>
      <c r="G13" s="47"/>
      <c r="H13" s="3"/>
      <c r="I13" s="47"/>
      <c r="J13" s="3"/>
      <c r="K13" s="47"/>
      <c r="L13" s="3" t="s">
        <v>45</v>
      </c>
      <c r="M13" s="47">
        <v>96</v>
      </c>
    </row>
    <row r="14" spans="1:15">
      <c r="A14" s="277" t="str">
        <f>'Class Summaries'!A14</f>
        <v>Student 9</v>
      </c>
      <c r="B14" s="3" t="s">
        <v>57</v>
      </c>
      <c r="C14" s="47">
        <v>98</v>
      </c>
      <c r="D14" s="3" t="s">
        <v>57</v>
      </c>
      <c r="E14" s="47">
        <v>96</v>
      </c>
      <c r="F14" s="3"/>
      <c r="G14" s="47"/>
      <c r="H14" s="3" t="s">
        <v>48</v>
      </c>
      <c r="I14" s="47">
        <v>100</v>
      </c>
      <c r="J14" s="3" t="s">
        <v>26</v>
      </c>
      <c r="K14" s="47">
        <v>99</v>
      </c>
      <c r="L14" s="3" t="s">
        <v>58</v>
      </c>
      <c r="M14" s="47">
        <v>96</v>
      </c>
    </row>
    <row r="15" spans="1:15">
      <c r="A15" s="277" t="str">
        <f>'Class Summaries'!A15</f>
        <v>Student 10</v>
      </c>
      <c r="B15" s="3" t="s">
        <v>53</v>
      </c>
      <c r="C15" s="47">
        <v>97</v>
      </c>
      <c r="D15" s="3" t="s">
        <v>59</v>
      </c>
      <c r="E15" s="47">
        <v>91</v>
      </c>
      <c r="F15" s="3"/>
      <c r="G15" s="47"/>
      <c r="H15" s="3" t="s">
        <v>45</v>
      </c>
      <c r="I15" s="47">
        <v>98</v>
      </c>
      <c r="J15" s="3" t="s">
        <v>48</v>
      </c>
      <c r="K15" s="47">
        <v>90</v>
      </c>
      <c r="L15" s="3" t="s">
        <v>53</v>
      </c>
      <c r="M15" s="47">
        <v>96</v>
      </c>
    </row>
    <row r="16" spans="1:15">
      <c r="A16" s="277" t="str">
        <f>'Class Summaries'!A16</f>
        <v>Student 11</v>
      </c>
      <c r="B16" s="3" t="s">
        <v>60</v>
      </c>
      <c r="C16" s="47">
        <v>87</v>
      </c>
      <c r="D16" s="3" t="s">
        <v>61</v>
      </c>
      <c r="E16" s="47">
        <v>91</v>
      </c>
      <c r="F16" s="3"/>
      <c r="G16" s="47"/>
      <c r="H16" s="3" t="s">
        <v>44</v>
      </c>
      <c r="I16" s="47">
        <v>97</v>
      </c>
      <c r="J16" s="3" t="s">
        <v>45</v>
      </c>
      <c r="K16" s="47">
        <v>91</v>
      </c>
      <c r="L16" s="3" t="s">
        <v>49</v>
      </c>
      <c r="M16" s="47">
        <v>90</v>
      </c>
    </row>
    <row r="17" spans="1:13">
      <c r="A17" s="277" t="str">
        <f>'Class Summaries'!A17</f>
        <v>Student 12</v>
      </c>
      <c r="B17" s="3" t="s">
        <v>50</v>
      </c>
      <c r="C17" s="47">
        <v>88</v>
      </c>
      <c r="D17" s="3" t="s">
        <v>53</v>
      </c>
      <c r="E17" s="47">
        <v>100</v>
      </c>
      <c r="F17" s="3"/>
      <c r="G17" s="47"/>
      <c r="H17" s="3" t="s">
        <v>44</v>
      </c>
      <c r="I17" s="47">
        <v>97</v>
      </c>
      <c r="J17" s="3" t="s">
        <v>48</v>
      </c>
      <c r="K17" s="47">
        <v>91</v>
      </c>
      <c r="L17" s="3" t="s">
        <v>53</v>
      </c>
      <c r="M17" s="47">
        <v>92</v>
      </c>
    </row>
    <row r="18" spans="1:13">
      <c r="A18" s="277" t="str">
        <f>'Class Summaries'!A18</f>
        <v>Student 13</v>
      </c>
      <c r="B18" s="3" t="s">
        <v>59</v>
      </c>
      <c r="C18" s="47">
        <v>92</v>
      </c>
      <c r="D18" s="3" t="s">
        <v>51</v>
      </c>
      <c r="E18" s="47">
        <v>99</v>
      </c>
      <c r="F18" s="3"/>
      <c r="G18" s="47"/>
      <c r="H18" s="3" t="s">
        <v>48</v>
      </c>
      <c r="I18" s="47">
        <v>97</v>
      </c>
      <c r="J18" s="3" t="s">
        <v>52</v>
      </c>
      <c r="K18" s="47">
        <v>100</v>
      </c>
      <c r="L18" s="3"/>
      <c r="M18" s="47"/>
    </row>
    <row r="19" spans="1:13">
      <c r="A19" s="277" t="str">
        <f>'Class Summaries'!A19</f>
        <v>Student 14</v>
      </c>
      <c r="B19" s="3" t="s">
        <v>48</v>
      </c>
      <c r="C19" s="47">
        <v>100</v>
      </c>
      <c r="D19" s="3" t="s">
        <v>62</v>
      </c>
      <c r="E19" s="47">
        <v>68</v>
      </c>
      <c r="F19" s="3"/>
      <c r="G19" s="47"/>
      <c r="H19" s="3" t="s">
        <v>44</v>
      </c>
      <c r="I19" s="47">
        <v>90</v>
      </c>
      <c r="J19" s="3" t="s">
        <v>44</v>
      </c>
      <c r="K19" s="47">
        <v>96</v>
      </c>
      <c r="L19" s="3" t="s">
        <v>48</v>
      </c>
      <c r="M19" s="47">
        <v>94</v>
      </c>
    </row>
    <row r="20" spans="1:13">
      <c r="A20" s="277" t="str">
        <f>'Class Summaries'!A20</f>
        <v>Student 15</v>
      </c>
      <c r="B20" s="3" t="s">
        <v>50</v>
      </c>
      <c r="C20" s="47">
        <v>93</v>
      </c>
      <c r="D20" s="3" t="s">
        <v>54</v>
      </c>
      <c r="E20" s="47">
        <v>90</v>
      </c>
      <c r="F20" s="3"/>
      <c r="G20" s="47"/>
      <c r="H20" s="3" t="s">
        <v>44</v>
      </c>
      <c r="I20" s="47">
        <v>90</v>
      </c>
      <c r="J20" s="3" t="s">
        <v>44</v>
      </c>
      <c r="K20" s="47">
        <v>96</v>
      </c>
      <c r="L20" s="3" t="s">
        <v>48</v>
      </c>
      <c r="M20" s="47">
        <v>94</v>
      </c>
    </row>
    <row r="21" spans="1:13">
      <c r="A21" s="277" t="s">
        <v>63</v>
      </c>
      <c r="B21" s="3"/>
      <c r="C21" s="47"/>
      <c r="D21" s="3"/>
      <c r="E21" s="47"/>
      <c r="F21" s="3"/>
      <c r="G21" s="47"/>
      <c r="H21" s="3"/>
      <c r="I21" s="47"/>
      <c r="J21" s="3" t="s">
        <v>44</v>
      </c>
      <c r="K21" s="47">
        <v>95</v>
      </c>
      <c r="L21" s="3" t="s">
        <v>26</v>
      </c>
      <c r="M21" s="47">
        <v>97</v>
      </c>
    </row>
    <row r="22" spans="1:13">
      <c r="A22" s="277" t="s">
        <v>64</v>
      </c>
      <c r="B22" s="3"/>
      <c r="C22" s="47"/>
      <c r="D22" s="3"/>
      <c r="E22" s="47"/>
      <c r="F22" s="3"/>
      <c r="G22" s="47"/>
      <c r="H22" s="3"/>
      <c r="I22" s="47"/>
      <c r="J22" s="3"/>
      <c r="K22" s="47"/>
      <c r="L22" s="3"/>
      <c r="M22" s="47"/>
    </row>
    <row r="23" spans="1:13">
      <c r="A23" s="277"/>
      <c r="B23" s="3"/>
      <c r="C23" s="47"/>
      <c r="D23" s="3"/>
      <c r="E23" s="47"/>
      <c r="F23" s="3"/>
      <c r="G23" s="47"/>
      <c r="H23" s="3"/>
      <c r="I23" s="47"/>
      <c r="J23" s="3"/>
      <c r="K23" s="47"/>
      <c r="L23" s="3"/>
      <c r="M23" s="47"/>
    </row>
    <row r="24" spans="1:13">
      <c r="A24" s="287" t="str">
        <f>IF(ISBLANK('Class Summaries'!A24)," ",'Class Summaries'!A24)</f>
        <v xml:space="preserve"> </v>
      </c>
      <c r="B24" s="3"/>
      <c r="C24" s="47"/>
      <c r="D24" s="3"/>
      <c r="E24" s="47"/>
      <c r="F24" s="3"/>
      <c r="G24" s="47"/>
      <c r="H24" s="3"/>
      <c r="I24" s="47"/>
      <c r="J24" s="3"/>
      <c r="K24" s="47"/>
      <c r="L24" s="3"/>
      <c r="M24" s="47"/>
    </row>
    <row r="25" spans="1:13">
      <c r="A25" s="287" t="str">
        <f>IF(ISBLANK('Class Summaries'!A25)," ",'Class Summaries'!A25)</f>
        <v xml:space="preserve"> </v>
      </c>
      <c r="B25" s="3"/>
      <c r="C25" s="47"/>
      <c r="D25" s="3"/>
      <c r="E25" s="47"/>
      <c r="F25" s="3"/>
      <c r="G25" s="47"/>
      <c r="H25" s="3"/>
      <c r="I25" s="47"/>
      <c r="J25" s="3"/>
      <c r="K25" s="47"/>
      <c r="L25" s="3"/>
      <c r="M25" s="47"/>
    </row>
    <row r="26" spans="1:13">
      <c r="A26" s="287" t="str">
        <f>IF(ISBLANK('Class Summaries'!A26)," ",'Class Summaries'!A26)</f>
        <v xml:space="preserve"> </v>
      </c>
      <c r="B26" s="3"/>
      <c r="C26" s="47"/>
      <c r="D26" s="3"/>
      <c r="E26" s="47"/>
      <c r="F26" s="3"/>
      <c r="G26" s="47"/>
      <c r="H26" s="3"/>
      <c r="I26" s="47"/>
      <c r="J26" s="3"/>
      <c r="K26" s="47"/>
      <c r="L26" s="3"/>
      <c r="M26" s="47"/>
    </row>
    <row r="27" spans="1:13">
      <c r="A27" s="287" t="str">
        <f>IF(ISBLANK('Class Summaries'!A27)," ",'Class Summaries'!A27)</f>
        <v xml:space="preserve"> </v>
      </c>
      <c r="B27" s="3"/>
      <c r="C27" s="47"/>
      <c r="D27" s="3"/>
      <c r="E27" s="47"/>
      <c r="F27" s="3"/>
      <c r="G27" s="47"/>
      <c r="H27" s="3"/>
      <c r="I27" s="47"/>
      <c r="J27" s="3"/>
      <c r="K27" s="47"/>
      <c r="L27" s="3"/>
      <c r="M27" s="47"/>
    </row>
    <row r="28" spans="1:13" ht="17" thickBot="1">
      <c r="A28" s="287" t="str">
        <f>IF(ISBLANK('Class Summaries'!A28)," ",'Class Summaries'!A28)</f>
        <v xml:space="preserve"> </v>
      </c>
      <c r="B28" s="4"/>
      <c r="C28" s="48"/>
      <c r="D28" s="4"/>
      <c r="E28" s="48"/>
      <c r="F28" s="4"/>
      <c r="G28" s="48"/>
      <c r="H28" s="4"/>
      <c r="I28" s="48"/>
      <c r="J28" s="4"/>
      <c r="K28" s="48"/>
      <c r="L28" s="4"/>
      <c r="M28" s="48"/>
    </row>
  </sheetData>
  <sheetProtection algorithmName="SHA-512" hashValue="EIk/iSTncudjy4FNCcoL6b5RtZREWiu/Pmpu+PFgAy6Wep/lmAjeZA2/fqFe46/hstBIkqWB1GopUM54M3iXWA==" saltValue="ZLnaW82s/Q3XuSuXC6ppiw==" spinCount="100000" sheet="1" selectLockedCells="1"/>
  <mergeCells count="11">
    <mergeCell ref="A3:A4"/>
    <mergeCell ref="B3:C3"/>
    <mergeCell ref="D3:E3"/>
    <mergeCell ref="F3:G3"/>
    <mergeCell ref="B1:M1"/>
    <mergeCell ref="A1:A2"/>
    <mergeCell ref="L3:M3"/>
    <mergeCell ref="J3:K3"/>
    <mergeCell ref="H3:I3"/>
    <mergeCell ref="B2:G2"/>
    <mergeCell ref="H2:M2"/>
  </mergeCells>
  <phoneticPr fontId="17" type="noConversion"/>
  <hyperlinks>
    <hyperlink ref="A1" location="'Class Summaries'!A1" display="Return to Summaries" xr:uid="{00000000-0004-0000-0300-000000000000}"/>
    <hyperlink ref="A2" location="'Class Summaries'!A1" display="'Class Summaries'!A1" xr:uid="{00000000-0004-0000-0300-000001000000}"/>
    <hyperlink ref="A6" location="JJ!A1" display="JJ!A1" xr:uid="{00000000-0004-0000-0300-000002000000}"/>
    <hyperlink ref="A7" location="Allen!A1" display="Allen!A1" xr:uid="{00000000-0004-0000-0300-000003000000}"/>
    <hyperlink ref="A8" location="Elaine!A1" display="Elaine!A1" xr:uid="{00000000-0004-0000-0300-000004000000}"/>
    <hyperlink ref="A9" location="Sally!A1" display="Sally!A1" xr:uid="{00000000-0004-0000-0300-000005000000}"/>
    <hyperlink ref="A10" location="Muhong!A1" display="Muhong!A1" xr:uid="{00000000-0004-0000-0300-000006000000}"/>
    <hyperlink ref="A11" location="Leo!A1" display="Leo!A1" xr:uid="{00000000-0004-0000-0300-000007000000}"/>
    <hyperlink ref="A12" location="'Han Han'!A1" display="'Han Han'!A1" xr:uid="{00000000-0004-0000-0300-000008000000}"/>
    <hyperlink ref="A13" location="Roy!A1" display="Roy!A1" xr:uid="{00000000-0004-0000-0300-000009000000}"/>
    <hyperlink ref="A14" location="Eoin!A1" display="Eoin!A1" xr:uid="{00000000-0004-0000-0300-00000A000000}"/>
    <hyperlink ref="A15" location="Yoyo!A1" display="Yoyo!A1" xr:uid="{00000000-0004-0000-0300-00000B000000}"/>
    <hyperlink ref="A17" location="Fanjie!A1" display="Fanjie!A1" xr:uid="{00000000-0004-0000-0300-00000C000000}"/>
    <hyperlink ref="A18" location="Merry!A1" display="Merry!A1" xr:uid="{00000000-0004-0000-0300-00000D000000}"/>
    <hyperlink ref="A19" location="Nina!A1" display="Nina!A1" xr:uid="{00000000-0004-0000-0300-00000E000000}"/>
    <hyperlink ref="A20" location="Dorothy!A1" display="Dorothy!A1" xr:uid="{00000000-0004-0000-0300-00000F000000}"/>
    <hyperlink ref="A16" location="Andy!A1" display="Andy!A1" xr:uid="{00000000-0004-0000-0300-00001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Z30"/>
  <sheetViews>
    <sheetView topLeftCell="A2" workbookViewId="0">
      <selection sqref="A1:I1"/>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Summaries'!A6)</f>
        <v>Student 1</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Summaries'!W6=0,"",'Class Summaries'!W6)</f>
        <v>M</v>
      </c>
      <c r="B4" s="150">
        <f>IF('Class Summaries'!X6=0,"",'Class Summaries'!X6)</f>
        <v>40625</v>
      </c>
      <c r="C4" s="149" t="str">
        <f>IF('Class Summaries'!Y6=0,"",'Class Summaries'!Y6)</f>
        <v/>
      </c>
      <c r="D4" s="149" t="str">
        <f>IF('Class Summaries'!Z6=0,"",'Class Summaries'!Z6)</f>
        <v/>
      </c>
      <c r="E4" s="149" t="str">
        <f>IF('Class Summaries'!AA6=0,"",'Class Summaries'!AA6)</f>
        <v>China</v>
      </c>
      <c r="F4" s="149" t="str">
        <f>IF('Class Summaries'!AB6=0,"",'Class Summaries'!AB6)</f>
        <v>Y</v>
      </c>
      <c r="G4" s="149" t="str">
        <f>IF('Class Summaries'!AC6=0,"",'Class Summaries'!AC6)</f>
        <v/>
      </c>
      <c r="H4" s="149" t="str">
        <f>IF('Class Summaries'!AD6=0,"",'Class Summaries'!AD6)</f>
        <v/>
      </c>
      <c r="I4" s="149" t="str">
        <f>IF('Class Summaries'!AE6=0,"",'Class Summaries'!AE6)</f>
        <v/>
      </c>
      <c r="J4" s="347" t="str">
        <f>IF('Class Summaries'!AF6=0,"",'Class Summaries'!AF6)</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(R)'!B6)=0,"",('MAP (R)'!B6))</f>
        <v>147</v>
      </c>
      <c r="B7" s="599" t="str">
        <f>IF(('MAP (R)'!E6)=0,"",('MAP (R)'!E6))</f>
        <v/>
      </c>
      <c r="C7" s="599" t="str">
        <f>IF(('MAP (R)'!H6)=0,"",('MAP (R)'!H6))</f>
        <v/>
      </c>
      <c r="D7" s="87" t="str">
        <f>IF(('F&amp;P Bench'!B6)=0,"",('F&amp;P Bench'!B6))</f>
        <v>A^*</v>
      </c>
      <c r="E7" s="87" t="str">
        <f>IF(('F&amp;P Bench'!D6)=0,"",('F&amp;P Bench'!D6))</f>
        <v>A^</v>
      </c>
      <c r="F7" s="87" t="str">
        <f>IF(('F&amp;P Bench'!F6)=0,"",('F&amp;P Bench'!F6))</f>
        <v/>
      </c>
      <c r="G7" s="353">
        <f>IF(('English Writing'!B6)=0,"",('English Writing'!B6))</f>
        <v>1</v>
      </c>
      <c r="H7" s="354" t="s">
        <v>202</v>
      </c>
      <c r="I7" s="86" t="s">
        <v>202</v>
      </c>
      <c r="J7" s="355" t="str">
        <f>IF(('Level Chinese'!B6)=0,"",('Level Chinese'!B6))</f>
        <v>F</v>
      </c>
      <c r="K7" s="598" t="str">
        <f>IF(('Level Chinese'!D6)=0,"",('Level Chinese'!D6))</f>
        <v/>
      </c>
      <c r="L7" s="598" t="str">
        <f>IF(('Level Chinese'!F6)=0,"",('Level Chinese'!F6))</f>
        <v/>
      </c>
      <c r="M7" s="609"/>
      <c r="N7" s="87">
        <f>IF(('MAP (R)'!K6)=0,"",('MAP (R)'!K6))</f>
        <v>129</v>
      </c>
      <c r="O7" s="87">
        <f>IF(('MAP (R)'!N6)=0,"",('MAP (R)'!N6))</f>
        <v>140</v>
      </c>
      <c r="P7" s="87" t="s">
        <v>512</v>
      </c>
      <c r="Q7" s="82" t="str">
        <f>IF(('MAP (M)'!H6)=0,"",('MAP (M)'!H6))</f>
        <v/>
      </c>
      <c r="R7" s="599" t="str">
        <f>IF(('MAP (M)'!J6)=0,"",('MAP (M)'!J6))</f>
        <v/>
      </c>
      <c r="S7" s="599" t="str">
        <f>IF(('MAP (M)'!L6)=0,"",('MAP (M)'!L6))</f>
        <v/>
      </c>
      <c r="T7" s="86" t="s">
        <v>202</v>
      </c>
      <c r="U7" s="86" t="s">
        <v>203</v>
      </c>
      <c r="V7" s="923"/>
      <c r="W7" s="923"/>
      <c r="X7" s="923"/>
      <c r="Y7" s="923"/>
      <c r="Z7" s="609"/>
    </row>
    <row r="8" spans="1:26" ht="17">
      <c r="A8" s="597" t="str">
        <f>IF(('MAP (R)'!C6)=0,"",('MAP (R)'!C6))</f>
        <v>BR400L-BR355L</v>
      </c>
      <c r="B8" s="597" t="str">
        <f>IF(('MAP (R)'!F6)=0,"",('MAP (R)'!F6))</f>
        <v/>
      </c>
      <c r="C8" s="597" t="str">
        <f>IF(('MAP (R)'!I6)=0,"",('MAP (R)'!I6))</f>
        <v/>
      </c>
      <c r="D8" s="943">
        <f>IF(('F&amp;P Bench'!C6)=0,"",('F&amp;P Bench'!C6))</f>
        <v>68</v>
      </c>
      <c r="E8" s="943">
        <f>IF(('F&amp;P Bench'!E6)=0,"",('F&amp;P Bench'!E6))</f>
        <v>74</v>
      </c>
      <c r="F8" s="943" t="str">
        <f>IF(('F&amp;P Bench'!G6)=0,"",('F&amp;P Bench'!G6))</f>
        <v/>
      </c>
      <c r="G8" s="356" t="s">
        <v>24</v>
      </c>
      <c r="H8" s="944" t="str">
        <f>IF((STAMP!F6)=0,"",(STAMP!F6))</f>
        <v/>
      </c>
      <c r="I8" s="944" t="str">
        <f>IF((STAMP!K6)=0,"",(STAMP!K6))</f>
        <v/>
      </c>
      <c r="J8" s="352" t="s">
        <v>513</v>
      </c>
      <c r="K8" s="357" t="s">
        <v>514</v>
      </c>
      <c r="L8" s="357" t="s">
        <v>515</v>
      </c>
      <c r="M8" s="609"/>
      <c r="N8" s="597" t="str">
        <f>IF(('MAP (R)'!L6)=0,"",('MAP (R)'!L6))</f>
        <v>BR</v>
      </c>
      <c r="O8" s="597" t="str">
        <f>IF(('MAP (R)'!O6)=0,"",('MAP (R)'!O6))</f>
        <v>BR</v>
      </c>
      <c r="P8" s="597" t="str">
        <f>IF(('MAP (R)'!R6)=0,"",('MAP (R)'!R6))</f>
        <v>BR</v>
      </c>
      <c r="Q8" s="923" t="str">
        <f>IF(('MAP (M)'!I6)=0,"",('MAP (M)'!I6))</f>
        <v/>
      </c>
      <c r="R8" s="923" t="str">
        <f>IF(('MAP (M)'!K6)=0,"",('MAP (M)'!K6))</f>
        <v/>
      </c>
      <c r="S8" s="923" t="str">
        <f>IF(('MAP (M)'!M6)=0,"",('MAP (M)'!M6))</f>
        <v/>
      </c>
      <c r="T8" s="937" t="str">
        <f>IF((STAMP!K6)=0,"",(STAMP!K6))</f>
        <v/>
      </c>
      <c r="U8" s="937" t="str">
        <f>IF((STAMP!P5)=0,"",(STAMP!P5))</f>
        <v/>
      </c>
      <c r="V8" s="924"/>
      <c r="W8" s="924"/>
      <c r="X8" s="924"/>
      <c r="Y8" s="924"/>
      <c r="Z8" s="609"/>
    </row>
    <row r="9" spans="1:26">
      <c r="A9" s="82">
        <f>IF(('MAP (R)'!D6)=0,"",('MAP (R)'!D6))</f>
        <v>5</v>
      </c>
      <c r="B9" s="82" t="str">
        <f>IF(('MAP (R)'!G6)=0,"",('MAP (R)'!G6))</f>
        <v/>
      </c>
      <c r="C9" s="82" t="str">
        <f>IF(('MAP (R)'!J6)=0,"",('MAP (R)'!J6))</f>
        <v/>
      </c>
      <c r="D9" s="943"/>
      <c r="E9" s="943"/>
      <c r="F9" s="943"/>
      <c r="G9" s="358" t="str">
        <f>IF(('Chinese Writing'!B6)=0,"",('Chinese Writing'!B6))</f>
        <v/>
      </c>
      <c r="H9" s="945"/>
      <c r="I9" s="945"/>
      <c r="J9" s="359" t="str">
        <f>IF(('Level Chinese'!C6)=0,"",('Level Chinese'!C6))</f>
        <v>E</v>
      </c>
      <c r="K9" s="359" t="str">
        <f>IF(('Level Chinese'!E6)=0,"",('Level Chinese'!E6))</f>
        <v/>
      </c>
      <c r="L9" s="359" t="str">
        <f>IF(('Level Chinese'!F6)=0,"",('Level Chinese'!F6))</f>
        <v/>
      </c>
      <c r="M9" s="609"/>
      <c r="N9" s="82">
        <f>IF(('MAP (R)'!M6)=0,"",('MAP (R)'!M6))</f>
        <v>1</v>
      </c>
      <c r="O9" s="82">
        <f>IF(('MAP (R)'!P6)=0,"",('MAP (R)'!P6))</f>
        <v>1</v>
      </c>
      <c r="P9" s="82">
        <f>IF(('MAP (R)'!S6)=0,"",('MAP (R)'!S6))</f>
        <v>1</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IF((LEAP!H6)=0,"",(LEAP!H6))</f>
        <v>1.7</v>
      </c>
      <c r="O13" s="363">
        <f>IF((LEAP!I6)=0,"",(LEAP!I6))</f>
        <v>1.6</v>
      </c>
      <c r="P13" s="363" t="str">
        <f>IF((LEAP!J6)=0,"",(LEAP!J6))</f>
        <v>1.0</v>
      </c>
      <c r="Q13" s="363">
        <f>IF((LEAP!K6)=0,"",(LEAP!K6))</f>
        <v>2.25</v>
      </c>
      <c r="R13" s="363">
        <f>IF((LEAP!L6)=0,"",(LEAP!L6))</f>
        <v>2.75</v>
      </c>
      <c r="S13" s="363">
        <f>IF((LEAP!M6)=0,"",(LEAP!M6))</f>
        <v>0.74626865671641796</v>
      </c>
      <c r="T13" s="363">
        <f>IF((LEAP!Z6)=0,"",(LEAP!Z6))</f>
        <v>5</v>
      </c>
      <c r="U13" s="363" t="str">
        <f>IF((LEAP!AA6)=0,"",(LEAP!AA6))</f>
        <v>Can copy letters</v>
      </c>
      <c r="V13" s="363">
        <f>IF((LEAP!AB6)=0,"",(LEAP!AB6))</f>
        <v>6</v>
      </c>
      <c r="W13" s="363" t="str">
        <f>IF((LEAP!AC6)=0,"",(LEAP!AC6))</f>
        <v>Can recognize letters</v>
      </c>
      <c r="X13" s="363" t="str">
        <f>IF((LEAP!AD6)=0,"",(LEAP!AD6))</f>
        <v/>
      </c>
      <c r="Y13" s="363" t="str">
        <f>IF((LEAP!AE6)=0,"",(LEAP!AE6))</f>
        <v>Low</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534</v>
      </c>
      <c r="H21" s="992"/>
      <c r="I21" s="993"/>
      <c r="J21" s="976" t="s">
        <v>535</v>
      </c>
      <c r="K21" s="977"/>
      <c r="L21" s="978"/>
      <c r="M21" s="612"/>
      <c r="N21" s="994" t="s">
        <v>533</v>
      </c>
      <c r="O21" s="995"/>
      <c r="P21" s="996"/>
      <c r="Q21" s="973" t="s">
        <v>534</v>
      </c>
      <c r="R21" s="974"/>
      <c r="S21" s="975"/>
      <c r="T21" s="973"/>
      <c r="U21" s="974"/>
      <c r="V21" s="975"/>
      <c r="W21" s="976" t="s">
        <v>535</v>
      </c>
      <c r="X21" s="977"/>
      <c r="Y21" s="978"/>
      <c r="Z21" s="612"/>
    </row>
    <row r="22" spans="1:26" s="49" customFormat="1" ht="21" customHeight="1">
      <c r="A22" s="979" t="s">
        <v>536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35" customHeight="1">
      <c r="A24" s="980"/>
      <c r="B24" s="981"/>
      <c r="C24" s="982"/>
      <c r="D24" s="980"/>
      <c r="E24" s="981"/>
      <c r="F24" s="982"/>
      <c r="G24" s="983"/>
      <c r="H24" s="984"/>
      <c r="I24" s="985"/>
      <c r="J24" s="983"/>
      <c r="K24" s="984"/>
      <c r="L24" s="985"/>
      <c r="M24" s="612"/>
      <c r="N24" s="1002" t="s">
        <v>541</v>
      </c>
      <c r="O24" s="1003"/>
      <c r="P24" s="1003"/>
      <c r="Q24" s="1002" t="s">
        <v>542</v>
      </c>
      <c r="R24" s="1003"/>
      <c r="S24" s="1003"/>
      <c r="T24" s="1002" t="s">
        <v>543</v>
      </c>
      <c r="U24" s="1003"/>
      <c r="V24" s="1003"/>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76" customHeight="1">
      <c r="A26" s="980"/>
      <c r="B26" s="981"/>
      <c r="C26" s="982"/>
      <c r="D26" s="980"/>
      <c r="E26" s="981"/>
      <c r="F26" s="982"/>
      <c r="G26" s="983"/>
      <c r="H26" s="984"/>
      <c r="I26" s="985"/>
      <c r="J26" s="983"/>
      <c r="K26" s="984"/>
      <c r="L26" s="985"/>
      <c r="M26" s="612"/>
      <c r="N26" s="1011" t="s">
        <v>548</v>
      </c>
      <c r="O26" s="1012"/>
      <c r="P26" s="1012"/>
      <c r="Q26" s="1002" t="s">
        <v>548</v>
      </c>
      <c r="R26" s="1003"/>
      <c r="S26" s="1003"/>
      <c r="T26" s="1002" t="s">
        <v>549</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u8tNEUh++e9NANCkG1d6HnCzykau4N1VjhKPQKAiSZi0QWPNv+sx6mqmj88+glKwgqpVH2h1PjMCa6l0eJ0l3g==" saltValue="kuGtZQY7MIOBWRVc0+yBoQ=="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Z30"/>
  <sheetViews>
    <sheetView topLeftCell="G4" workbookViewId="0">
      <selection activeCell="A30" sqref="A30"/>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Summaries'!A7)</f>
        <v>Student 2</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Summaries'!W7=0,"",'Class Summaries'!W7)</f>
        <v>M</v>
      </c>
      <c r="B4" s="150">
        <f>IF('Class Summaries'!X7=0,"",'Class Summaries'!X7)</f>
        <v>40757</v>
      </c>
      <c r="C4" s="149" t="str">
        <f>IF('Class Summaries'!Y7=0,"",'Class Summaries'!Y7)</f>
        <v/>
      </c>
      <c r="D4" s="149" t="str">
        <f>IF('Class Summaries'!Z7=0,"",'Class Summaries'!Z7)</f>
        <v>Chinese</v>
      </c>
      <c r="E4" s="149" t="str">
        <f>IF('Class Summaries'!AA7=0,"",'Class Summaries'!AA7)</f>
        <v>USA</v>
      </c>
      <c r="F4" s="149" t="str">
        <f>IF('Class Summaries'!AB7=0,"",'Class Summaries'!AB7)</f>
        <v>Y</v>
      </c>
      <c r="G4" s="149" t="str">
        <f>IF('Class Summaries'!AC7=0,"",'Class Summaries'!AC7)</f>
        <v/>
      </c>
      <c r="H4" s="149" t="str">
        <f>IF('Class Summaries'!AD7=0,"",'Class Summaries'!AD7)</f>
        <v/>
      </c>
      <c r="I4" s="149" t="str">
        <f>IF('Class Summaries'!AE7=0,"",'Class Summaries'!AE7)</f>
        <v/>
      </c>
      <c r="J4" s="347" t="str">
        <f>IF('Class Summaries'!AF7=0,"",'Class Summaries'!AF7)</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(R)'!B7)=0,"",('MAP (R)'!B7))</f>
        <v>142</v>
      </c>
      <c r="B7" s="599" t="str">
        <f>IF(('MAP (R)'!E7)=0,"",('MAP (R)'!E7))</f>
        <v/>
      </c>
      <c r="C7" s="599" t="str">
        <f>IF(('MAP (R)'!H7)=0,"",('MAP (R)'!H7))</f>
        <v/>
      </c>
      <c r="D7" s="87" t="str">
        <f>IF(('F&amp;P Bench'!B7)=0,"",('F&amp;P Bench'!B7))</f>
        <v>A^*</v>
      </c>
      <c r="E7" s="87" t="str">
        <f>IF(('F&amp;P Bench'!D7)=0,"",('F&amp;P Bench'!D7))</f>
        <v>B*</v>
      </c>
      <c r="F7" s="87" t="str">
        <f>IF(('F&amp;P Bench'!F7)=0,"",('F&amp;P Bench'!F7))</f>
        <v/>
      </c>
      <c r="G7" s="353">
        <f>IF(('English Writing'!B7)=0,"",('English Writing'!B7))</f>
        <v>1.5</v>
      </c>
      <c r="H7" s="354" t="s">
        <v>202</v>
      </c>
      <c r="I7" s="86" t="s">
        <v>202</v>
      </c>
      <c r="J7" s="355" t="str">
        <f>IF(('Level Chinese'!B7)=0,"",('Level Chinese'!B7))</f>
        <v>D</v>
      </c>
      <c r="K7" s="598" t="str">
        <f>IF(('Level Chinese'!D7)=0,"",('Level Chinese'!D7))</f>
        <v/>
      </c>
      <c r="L7" s="598" t="str">
        <f>IF(('Level Chinese'!F7)=0,"",('Level Chinese'!F7))</f>
        <v/>
      </c>
      <c r="M7" s="609"/>
      <c r="N7" s="87">
        <f>IF(('MAP (R)'!K7)=0,"",('MAP (R)'!K7))</f>
        <v>129</v>
      </c>
      <c r="O7" s="87" t="str">
        <f>IF(('MAP (R)'!N7)=0,"",('MAP (R)'!N7))</f>
        <v/>
      </c>
      <c r="P7" s="87">
        <f>IF(('MAP (R)'!Q7)=0,"",('MAP (R)'!Q7))</f>
        <v>148</v>
      </c>
      <c r="Q7" s="82" t="str">
        <f>IF(('MAP (M)'!H7)=0,"",('MAP (M)'!H7))</f>
        <v/>
      </c>
      <c r="R7" s="599" t="str">
        <f>IF(('MAP (M)'!J7)=0,"",('MAP (M)'!J7))</f>
        <v/>
      </c>
      <c r="S7" s="599" t="str">
        <f>IF(('MAP (M)'!L7)=0,"",('MAP (M)'!L7))</f>
        <v/>
      </c>
      <c r="T7" s="86" t="s">
        <v>202</v>
      </c>
      <c r="U7" s="86" t="s">
        <v>203</v>
      </c>
      <c r="V7" s="923"/>
      <c r="W7" s="923"/>
      <c r="X7" s="923"/>
      <c r="Y7" s="923"/>
      <c r="Z7" s="609"/>
    </row>
    <row r="8" spans="1:26" ht="17">
      <c r="A8" s="597" t="str">
        <f>IF(('MAP (R)'!C7)=0,"",('MAP (R)'!C7))</f>
        <v>BR400L</v>
      </c>
      <c r="B8" s="597" t="str">
        <f>IF(('MAP (R)'!F7)=0,"",('MAP (R)'!F7))</f>
        <v/>
      </c>
      <c r="C8" s="597" t="str">
        <f>IF(('MAP (R)'!I7)=0,"",('MAP (R)'!I7))</f>
        <v/>
      </c>
      <c r="D8" s="943">
        <f>IF(('F&amp;P Bench'!C7)=0,"",('F&amp;P Bench'!C7))</f>
        <v>89</v>
      </c>
      <c r="E8" s="943">
        <f>IF(('F&amp;P Bench'!E7)=0,"",('F&amp;P Bench'!E7))</f>
        <v>97</v>
      </c>
      <c r="F8" s="943" t="str">
        <f>IF(('F&amp;P Bench'!G7)=0,"",('F&amp;P Bench'!G7))</f>
        <v/>
      </c>
      <c r="G8" s="356" t="s">
        <v>24</v>
      </c>
      <c r="H8" s="944" t="str">
        <f>IF((STAMP!F7)=0,"",(STAMP!F7))</f>
        <v/>
      </c>
      <c r="I8" s="944" t="str">
        <f>IF((STAMP!K7)=0,"",(STAMP!K7))</f>
        <v/>
      </c>
      <c r="J8" s="352" t="s">
        <v>513</v>
      </c>
      <c r="K8" s="357" t="s">
        <v>514</v>
      </c>
      <c r="L8" s="357" t="s">
        <v>515</v>
      </c>
      <c r="M8" s="609"/>
      <c r="N8" s="597" t="str">
        <f>IF(('MAP (R)'!L7)=0,"",('MAP (R)'!L7))</f>
        <v>BR</v>
      </c>
      <c r="O8" s="597" t="str">
        <f>IF(('MAP (R)'!O7)=0,"",('MAP (R)'!O7))</f>
        <v/>
      </c>
      <c r="P8" s="597" t="str">
        <f>IF(('MAP (R)'!R7)=0,"",('MAP (R)'!R7))</f>
        <v>BR</v>
      </c>
      <c r="Q8" s="923" t="str">
        <f>IF(('MAP (M)'!I7)=0,"",('MAP (M)'!I7))</f>
        <v/>
      </c>
      <c r="R8" s="923" t="str">
        <f>IF(('MAP (M)'!K7)=0,"",('MAP (M)'!K7))</f>
        <v/>
      </c>
      <c r="S8" s="923" t="str">
        <f>IF(('MAP (M)'!M7)=0,"",('MAP (M)'!M7))</f>
        <v/>
      </c>
      <c r="T8" s="937" t="str">
        <f>IF((STAMP!K7)=0,"",(STAMP!K7))</f>
        <v/>
      </c>
      <c r="U8" s="937" t="str">
        <f>IF((STAMP!P5)=0,"",(STAMP!P5))</f>
        <v/>
      </c>
      <c r="V8" s="924"/>
      <c r="W8" s="924"/>
      <c r="X8" s="924"/>
      <c r="Y8" s="924"/>
      <c r="Z8" s="609"/>
    </row>
    <row r="9" spans="1:26">
      <c r="A9" s="82">
        <f>IF(('MAP (R)'!D7)=0,"",('MAP (R)'!D7))</f>
        <v>2</v>
      </c>
      <c r="B9" s="82" t="str">
        <f>IF(('MAP (R)'!G7)=0,"",('MAP (R)'!G7))</f>
        <v/>
      </c>
      <c r="C9" s="82" t="str">
        <f>IF(('MAP (R)'!J7)=0,"",('MAP (R)'!J7))</f>
        <v/>
      </c>
      <c r="D9" s="943"/>
      <c r="E9" s="943"/>
      <c r="F9" s="943"/>
      <c r="G9" s="358" t="str">
        <f>IF(('Chinese Writing'!B7)=0,"",('Chinese Writing'!B7))</f>
        <v/>
      </c>
      <c r="H9" s="945"/>
      <c r="I9" s="945"/>
      <c r="J9" s="359" t="str">
        <f>IF(('Level Chinese'!C7)=0,"",('Level Chinese'!C7))</f>
        <v>BR</v>
      </c>
      <c r="K9" s="359" t="str">
        <f>IF(('Level Chinese'!E7)=0,"",('Level Chinese'!E7))</f>
        <v/>
      </c>
      <c r="L9" s="359" t="str">
        <f>IF(('Level Chinese'!F7)=0,"",('Level Chinese'!F7))</f>
        <v/>
      </c>
      <c r="M9" s="609"/>
      <c r="N9" s="82">
        <f>IF(('MAP (R)'!M7)=0,"",('MAP (R)'!M7))</f>
        <v>1</v>
      </c>
      <c r="O9" s="82" t="str">
        <f>IF(('MAP (R)'!P7)=0,"",('MAP (R)'!P7))</f>
        <v/>
      </c>
      <c r="P9" s="82">
        <f>IF(('MAP (R)'!S7)=0,"",('MAP (R)'!S7))</f>
        <v>3</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IF((LEAP!H7)=0,"",(LEAP!H7))</f>
        <v>1.5</v>
      </c>
      <c r="O13" s="363">
        <f>IF((LEAP!I7)=0,"",(LEAP!I7))</f>
        <v>1.6</v>
      </c>
      <c r="P13" s="363" t="str">
        <f>IF((LEAP!J7)=0,"",(LEAP!J7))</f>
        <v>1.7</v>
      </c>
      <c r="Q13" s="363">
        <f>IF((LEAP!K7)=0,"",(LEAP!K7))</f>
        <v>1.5</v>
      </c>
      <c r="R13" s="363">
        <f>IF((LEAP!L7)=0,"",(LEAP!L7))</f>
        <v>1.5</v>
      </c>
      <c r="S13" s="363">
        <f>IF((LEAP!M7)=0,"",(LEAP!M7))</f>
        <v>0.74626865671641796</v>
      </c>
      <c r="T13" s="363">
        <f>IF((LEAP!Z7)=0,"",(LEAP!Z7))</f>
        <v>9</v>
      </c>
      <c r="U13" s="363" t="str">
        <f>IF((LEAP!AA7)=0,"",(LEAP!AA7))</f>
        <v>Can complete simple words with initial letter</v>
      </c>
      <c r="V13" s="363">
        <f>IF((LEAP!AB7)=0,"",(LEAP!AB7))</f>
        <v>6</v>
      </c>
      <c r="W13" s="363" t="str">
        <f>IF((LEAP!AC7)=0,"",(LEAP!AC7))</f>
        <v>Can recognize letters</v>
      </c>
      <c r="X13" s="363">
        <f>IF((LEAP!AD7)=0,"",(LEAP!AD7))</f>
        <v>14</v>
      </c>
      <c r="Y13" s="363" t="str">
        <f>IF((LEAP!AE7)=0,"",(LEAP!AE7))</f>
        <v>Mid</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550</v>
      </c>
      <c r="H21" s="992"/>
      <c r="I21" s="993"/>
      <c r="J21" s="976" t="s">
        <v>535</v>
      </c>
      <c r="K21" s="977"/>
      <c r="L21" s="978"/>
      <c r="M21" s="612"/>
      <c r="N21" s="994" t="s">
        <v>533</v>
      </c>
      <c r="O21" s="995"/>
      <c r="P21" s="996"/>
      <c r="Q21" s="973" t="s">
        <v>550</v>
      </c>
      <c r="R21" s="974"/>
      <c r="S21" s="975"/>
      <c r="T21" s="973"/>
      <c r="U21" s="974"/>
      <c r="V21" s="975"/>
      <c r="W21" s="976" t="s">
        <v>535</v>
      </c>
      <c r="X21" s="977"/>
      <c r="Y21" s="978"/>
      <c r="Z21" s="612"/>
    </row>
    <row r="22" spans="1:26" s="49" customFormat="1" ht="29" customHeight="1">
      <c r="A22" s="979" t="s">
        <v>536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30" customHeight="1">
      <c r="A24" s="980"/>
      <c r="B24" s="981"/>
      <c r="C24" s="982"/>
      <c r="D24" s="980"/>
      <c r="E24" s="981"/>
      <c r="F24" s="982"/>
      <c r="G24" s="983"/>
      <c r="H24" s="984"/>
      <c r="I24" s="985"/>
      <c r="J24" s="983"/>
      <c r="K24" s="984"/>
      <c r="L24" s="985"/>
      <c r="M24" s="612"/>
      <c r="N24" s="1002" t="s">
        <v>551</v>
      </c>
      <c r="O24" s="1003"/>
      <c r="P24" s="1003"/>
      <c r="Q24" s="1015" t="s">
        <v>552</v>
      </c>
      <c r="R24" s="1016"/>
      <c r="S24" s="1016"/>
      <c r="T24" s="983"/>
      <c r="U24" s="984"/>
      <c r="V24" s="985"/>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75" customHeight="1">
      <c r="A26" s="980"/>
      <c r="B26" s="981"/>
      <c r="C26" s="982"/>
      <c r="D26" s="980"/>
      <c r="E26" s="981"/>
      <c r="F26" s="982"/>
      <c r="G26" s="983"/>
      <c r="H26" s="984"/>
      <c r="I26" s="985"/>
      <c r="J26" s="983"/>
      <c r="K26" s="984"/>
      <c r="L26" s="985"/>
      <c r="M26" s="612"/>
      <c r="N26" s="1011" t="s">
        <v>553</v>
      </c>
      <c r="O26" s="1012"/>
      <c r="P26" s="1012"/>
      <c r="Q26" s="1017" t="s">
        <v>554</v>
      </c>
      <c r="R26" s="1003"/>
      <c r="S26" s="1003"/>
      <c r="T26" s="983"/>
      <c r="U26" s="984"/>
      <c r="V26" s="985"/>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6oq36P6QXhVuy0tKS7/yTn4zwinSFE33Mxn31anSW9zEdPJeAMa679Fqgrhp2pIRVwaHoadJGYnA5RBJ0Ib82Q==" saltValue="741jGusMh+Px30mqYBoUyQ=="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Z20"/>
  <sheetViews>
    <sheetView workbookViewId="0">
      <selection activeCell="N8" sqref="N8"/>
    </sheetView>
  </sheetViews>
  <sheetFormatPr baseColWidth="10" defaultColWidth="11" defaultRowHeight="16"/>
  <sheetData>
    <row r="1" spans="1:26" ht="17" customHeight="1">
      <c r="A1" s="897" t="s">
        <v>470</v>
      </c>
      <c r="B1" s="898"/>
      <c r="C1" s="898"/>
      <c r="D1" s="898"/>
      <c r="E1" s="898"/>
      <c r="F1" s="898"/>
      <c r="G1" s="898"/>
      <c r="H1" s="898"/>
      <c r="I1" s="899" t="str">
        <f>('Class Summaries'!A8)</f>
        <v>Student 3</v>
      </c>
      <c r="J1" s="900"/>
      <c r="K1" s="900" t="s">
        <v>471</v>
      </c>
      <c r="L1" s="1020"/>
      <c r="M1" s="1018"/>
      <c r="N1" s="901" t="s">
        <v>472</v>
      </c>
      <c r="O1" s="902"/>
      <c r="P1" s="902"/>
      <c r="Q1" s="902"/>
      <c r="R1" s="902"/>
      <c r="S1" s="902"/>
      <c r="T1" s="902"/>
      <c r="U1" s="902"/>
      <c r="V1" s="902"/>
      <c r="W1" s="902"/>
      <c r="X1" s="902"/>
      <c r="Y1" s="903"/>
      <c r="Z1" s="1018"/>
    </row>
    <row r="2" spans="1:26" ht="26" customHeight="1">
      <c r="A2" s="78" t="s">
        <v>473</v>
      </c>
      <c r="B2" s="79" t="s">
        <v>474</v>
      </c>
      <c r="C2" s="79" t="s">
        <v>475</v>
      </c>
      <c r="D2" s="79" t="s">
        <v>476</v>
      </c>
      <c r="E2" s="79" t="s">
        <v>477</v>
      </c>
      <c r="F2" s="910" t="s">
        <v>12</v>
      </c>
      <c r="G2" s="910" t="s">
        <v>13</v>
      </c>
      <c r="H2" s="910" t="s">
        <v>14</v>
      </c>
      <c r="I2" s="345" t="s">
        <v>478</v>
      </c>
      <c r="J2" s="345" t="s">
        <v>479</v>
      </c>
      <c r="K2" s="912" t="s">
        <v>30</v>
      </c>
      <c r="L2" s="913"/>
      <c r="M2" s="1019"/>
      <c r="N2" s="904"/>
      <c r="O2" s="905"/>
      <c r="P2" s="905"/>
      <c r="Q2" s="905"/>
      <c r="R2" s="905"/>
      <c r="S2" s="905"/>
      <c r="T2" s="905"/>
      <c r="U2" s="905"/>
      <c r="V2" s="905"/>
      <c r="W2" s="905"/>
      <c r="X2" s="905"/>
      <c r="Y2" s="906"/>
      <c r="Z2" s="1019"/>
    </row>
    <row r="3" spans="1:26" ht="16" customHeight="1">
      <c r="A3" s="596" t="s">
        <v>480</v>
      </c>
      <c r="B3" s="80" t="s">
        <v>481</v>
      </c>
      <c r="C3" s="81" t="s">
        <v>482</v>
      </c>
      <c r="D3" s="81" t="s">
        <v>483</v>
      </c>
      <c r="E3" s="81" t="s">
        <v>484</v>
      </c>
      <c r="F3" s="911"/>
      <c r="G3" s="911"/>
      <c r="H3" s="911"/>
      <c r="I3" s="346" t="s">
        <v>485</v>
      </c>
      <c r="J3" s="346" t="s">
        <v>486</v>
      </c>
      <c r="K3" s="914"/>
      <c r="L3" s="915"/>
      <c r="M3" s="1019"/>
      <c r="N3" s="904"/>
      <c r="O3" s="905"/>
      <c r="P3" s="905"/>
      <c r="Q3" s="905"/>
      <c r="R3" s="905"/>
      <c r="S3" s="905"/>
      <c r="T3" s="905"/>
      <c r="U3" s="905"/>
      <c r="V3" s="905"/>
      <c r="W3" s="905"/>
      <c r="X3" s="905"/>
      <c r="Y3" s="906"/>
      <c r="Z3" s="1019"/>
    </row>
    <row r="4" spans="1:26" ht="23" customHeight="1">
      <c r="A4" s="149" t="str">
        <f>IF('Class Summaries'!W8=0,"",'Class Summaries'!W8)</f>
        <v>F</v>
      </c>
      <c r="B4" s="150">
        <f>IF('Class Summaries'!X8=0,"",'Class Summaries'!X8)</f>
        <v>40678</v>
      </c>
      <c r="C4" s="149" t="str">
        <f>IF('Class Summaries'!Y8=0,"",'Class Summaries'!Y8)</f>
        <v/>
      </c>
      <c r="D4" s="149" t="str">
        <f>IF('Class Summaries'!Z8=0,"",'Class Summaries'!Z8)</f>
        <v>Chinese</v>
      </c>
      <c r="E4" s="149" t="str">
        <f>IF('Class Summaries'!AA8=0,"",'Class Summaries'!AA8)</f>
        <v>China</v>
      </c>
      <c r="F4" s="149" t="str">
        <f>IF('Class Summaries'!AB8=0,"",'Class Summaries'!AB8)</f>
        <v>N</v>
      </c>
      <c r="G4" s="149" t="str">
        <f>IF('Class Summaries'!AC8=0,"",'Class Summaries'!AC8)</f>
        <v/>
      </c>
      <c r="H4" s="149" t="str">
        <f>IF('Class Summaries'!AD8=0,"",'Class Summaries'!AD8)</f>
        <v/>
      </c>
      <c r="I4" s="149" t="str">
        <f>IF('Class Summaries'!AE8=0,"",'Class Summaries'!AE8)</f>
        <v/>
      </c>
      <c r="J4" s="347" t="str">
        <f>IF('Class Summaries'!AF8=0,"",'Class Summaries'!AF8)</f>
        <v/>
      </c>
      <c r="K4" s="916"/>
      <c r="L4" s="917"/>
      <c r="M4" s="1019"/>
      <c r="N4" s="907"/>
      <c r="O4" s="908"/>
      <c r="P4" s="908"/>
      <c r="Q4" s="908"/>
      <c r="R4" s="908"/>
      <c r="S4" s="908"/>
      <c r="T4" s="908"/>
      <c r="U4" s="908"/>
      <c r="V4" s="908"/>
      <c r="W4" s="908"/>
      <c r="X4" s="908"/>
      <c r="Y4" s="909"/>
      <c r="Z4" s="1019"/>
    </row>
    <row r="5" spans="1:26" ht="19">
      <c r="A5" s="926" t="s">
        <v>487</v>
      </c>
      <c r="B5" s="927"/>
      <c r="C5" s="928"/>
      <c r="D5" s="929" t="s">
        <v>488</v>
      </c>
      <c r="E5" s="930"/>
      <c r="F5" s="931"/>
      <c r="G5" s="365" t="s">
        <v>489</v>
      </c>
      <c r="H5" s="1027" t="s">
        <v>490</v>
      </c>
      <c r="I5" s="1028"/>
      <c r="J5" s="934" t="s">
        <v>491</v>
      </c>
      <c r="K5" s="935"/>
      <c r="L5" s="936"/>
      <c r="M5" s="1019"/>
      <c r="N5" s="926" t="s">
        <v>492</v>
      </c>
      <c r="O5" s="927"/>
      <c r="P5" s="928"/>
      <c r="Q5" s="926" t="s">
        <v>493</v>
      </c>
      <c r="R5" s="927"/>
      <c r="S5" s="928"/>
      <c r="T5" s="918" t="s">
        <v>494</v>
      </c>
      <c r="U5" s="919"/>
      <c r="V5" s="920" t="s">
        <v>495</v>
      </c>
      <c r="W5" s="921"/>
      <c r="X5" s="921"/>
      <c r="Y5" s="922"/>
      <c r="Z5" s="101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1019"/>
      <c r="N6" s="83" t="s">
        <v>496</v>
      </c>
      <c r="O6" s="83" t="s">
        <v>497</v>
      </c>
      <c r="P6" s="83" t="s">
        <v>498</v>
      </c>
      <c r="Q6" s="84" t="s">
        <v>507</v>
      </c>
      <c r="R6" s="83" t="s">
        <v>508</v>
      </c>
      <c r="S6" s="85" t="s">
        <v>509</v>
      </c>
      <c r="T6" s="86" t="s">
        <v>200</v>
      </c>
      <c r="U6" s="219" t="s">
        <v>503</v>
      </c>
      <c r="V6" s="220" t="s">
        <v>218</v>
      </c>
      <c r="W6" s="221" t="s">
        <v>206</v>
      </c>
      <c r="X6" s="221" t="s">
        <v>510</v>
      </c>
      <c r="Y6" s="222" t="s">
        <v>511</v>
      </c>
      <c r="Z6" s="1019"/>
    </row>
    <row r="7" spans="1:26">
      <c r="A7" s="106">
        <f>IF(('MAP (R)'!B8)=0,"",('MAP (R)'!B8))</f>
        <v>205</v>
      </c>
      <c r="B7" s="599" t="str">
        <f>IF(('MAP (R)'!E8)=0,"",('MAP (R)'!E8))</f>
        <v/>
      </c>
      <c r="C7" s="599" t="str">
        <f>IF(('MAP (R)'!H8)=0,"",('MAP (R)'!H8))</f>
        <v/>
      </c>
      <c r="D7" s="87" t="str">
        <f>IF(('F&amp;P Bench'!B8)=0,"",('F&amp;P Bench'!B8))</f>
        <v>M</v>
      </c>
      <c r="E7" s="87" t="str">
        <f>IF(('F&amp;P Bench'!D8)=0,"",('F&amp;P Bench'!D8))</f>
        <v>P*</v>
      </c>
      <c r="F7" s="87" t="str">
        <f>IF(('F&amp;P Bench'!F8)=0,"",('F&amp;P Bench'!F8))</f>
        <v/>
      </c>
      <c r="G7" s="353">
        <f>IF(('English Writing'!B8)=0,"",('English Writing'!B8))</f>
        <v>3.5</v>
      </c>
      <c r="H7" s="354" t="s">
        <v>202</v>
      </c>
      <c r="I7" s="86" t="s">
        <v>202</v>
      </c>
      <c r="J7" s="355" t="str">
        <f>IF(('Level Chinese'!B8)=0,"",('Level Chinese'!B8))</f>
        <v>M</v>
      </c>
      <c r="K7" s="598" t="str">
        <f>IF(('Level Chinese'!D8)=0,"",('Level Chinese'!D8))</f>
        <v/>
      </c>
      <c r="L7" s="598" t="str">
        <f>IF(('Level Chinese'!F8)=0,"",('Level Chinese'!F8))</f>
        <v/>
      </c>
      <c r="M7" s="1019"/>
      <c r="N7" s="87">
        <f>IF(('MAP (R)'!K8)=0,"",('MAP (R)'!K8))</f>
        <v>175</v>
      </c>
      <c r="O7" s="87">
        <f>IF(('MAP (R)'!N8)=0,"",('MAP (R)'!N8))</f>
        <v>190</v>
      </c>
      <c r="P7" s="87">
        <f>IF(('MAP (R)'!Q8)=0,"",('MAP (R)'!Q8))</f>
        <v>199</v>
      </c>
      <c r="Q7" s="82" t="str">
        <f>IF(('MAP (M)'!H8)=0,"",('MAP (M)'!H8))</f>
        <v/>
      </c>
      <c r="R7" s="599" t="str">
        <f>IF(('MAP (M)'!J8)=0,"",('MAP (M)'!J8))</f>
        <v/>
      </c>
      <c r="S7" s="599" t="str">
        <f>IF(('MAP (M)'!L8)=0,"",('MAP (M)'!L8))</f>
        <v/>
      </c>
      <c r="T7" s="86" t="s">
        <v>203</v>
      </c>
      <c r="U7" s="219" t="s">
        <v>202</v>
      </c>
      <c r="V7" s="923"/>
      <c r="W7" s="923"/>
      <c r="X7" s="923"/>
      <c r="Y7" s="1024"/>
      <c r="Z7" s="1019"/>
    </row>
    <row r="8" spans="1:26" ht="24" customHeight="1">
      <c r="A8" s="597" t="str">
        <f>IF(('MAP (R)'!C8)=0,"",('MAP (R)'!C8))</f>
        <v>655L-815L</v>
      </c>
      <c r="B8" s="597" t="str">
        <f>IF(('MAP (R)'!F8)=0,"",('MAP (R)'!F8))</f>
        <v/>
      </c>
      <c r="C8" s="597" t="str">
        <f>IF(('MAP (R)'!I8)=0,"",('MAP (R)'!I8))</f>
        <v/>
      </c>
      <c r="D8" s="943">
        <f>IF(('F&amp;P Bench'!C8)=0,"",('F&amp;P Bench'!C8))</f>
        <v>96</v>
      </c>
      <c r="E8" s="943">
        <f>IF(('F&amp;P Bench'!E8)=0,"",('F&amp;P Bench'!E8))</f>
        <v>100</v>
      </c>
      <c r="F8" s="943" t="str">
        <f>IF(('F&amp;P Bench'!G8)=0,"",('F&amp;P Bench'!G8))</f>
        <v/>
      </c>
      <c r="G8" s="356" t="s">
        <v>24</v>
      </c>
      <c r="H8" s="944" t="str">
        <f>IF((STAMP!F8)=0,"",(STAMP!F8))</f>
        <v/>
      </c>
      <c r="I8" s="944" t="str">
        <f>IF((STAMP!K8)=0,"",(STAMP!K8))</f>
        <v/>
      </c>
      <c r="J8" s="352" t="s">
        <v>513</v>
      </c>
      <c r="K8" s="357" t="s">
        <v>514</v>
      </c>
      <c r="L8" s="357" t="s">
        <v>515</v>
      </c>
      <c r="M8" s="1019"/>
      <c r="N8" s="597" t="str">
        <f>IF(('MAP (R)'!L8)=0,"",('MAP (R)'!L8))</f>
        <v>51-201L</v>
      </c>
      <c r="O8" s="597" t="str">
        <f>IF(('MAP (R)'!O8)=0,"",('MAP (R)'!O8))</f>
        <v>321-471L</v>
      </c>
      <c r="P8" s="597" t="str">
        <f>IF(('MAP (R)'!R8)=0,"",('MAP (R)'!R8))</f>
        <v>483-633</v>
      </c>
      <c r="Q8" s="923" t="str">
        <f>IF(('MAP (M)'!I8)=0,"",('MAP (M)'!I8))</f>
        <v/>
      </c>
      <c r="R8" s="923" t="str">
        <f>IF(('MAP (M)'!K8)=0,"",('MAP (M)'!K8))</f>
        <v/>
      </c>
      <c r="S8" s="923" t="str">
        <f>IF(('MAP (M)'!M8)=0,"",('MAP (M)'!M8))</f>
        <v/>
      </c>
      <c r="T8" s="937" t="str">
        <f>IF((STAMP!K8)=0,"",(STAMP!K8))</f>
        <v/>
      </c>
      <c r="U8" s="937" t="str">
        <f>IF((STAMP!P5)=0,"",(STAMP!P5))</f>
        <v/>
      </c>
      <c r="V8" s="924"/>
      <c r="W8" s="924"/>
      <c r="X8" s="924"/>
      <c r="Y8" s="1025"/>
      <c r="Z8" s="1019"/>
    </row>
    <row r="9" spans="1:26">
      <c r="A9" s="82">
        <f>IF(('MAP (R)'!D8)=0,"",('MAP (R)'!D8))</f>
        <v>98</v>
      </c>
      <c r="B9" s="82" t="str">
        <f>IF(('MAP (R)'!G8)=0,"",('MAP (R)'!G8))</f>
        <v/>
      </c>
      <c r="C9" s="82" t="str">
        <f>IF(('MAP (R)'!J8)=0,"",('MAP (R)'!J8))</f>
        <v/>
      </c>
      <c r="D9" s="943"/>
      <c r="E9" s="943"/>
      <c r="F9" s="943"/>
      <c r="G9" s="358" t="str">
        <f>IF(('Chinese Writing'!B8)=0,"",('Chinese Writing'!B8))</f>
        <v/>
      </c>
      <c r="H9" s="945"/>
      <c r="I9" s="945"/>
      <c r="J9" s="359" t="str">
        <f>IF(('Level Chinese'!C8)=0,"",('Level Chinese'!C8))</f>
        <v>E</v>
      </c>
      <c r="K9" s="359" t="str">
        <f>IF(('Level Chinese'!E8)=0,"",('Level Chinese'!E8))</f>
        <v/>
      </c>
      <c r="L9" s="359" t="str">
        <f>IF(('Level Chinese'!F8)=0,"",('Level Chinese'!F8))</f>
        <v/>
      </c>
      <c r="M9" s="1019"/>
      <c r="N9" s="82">
        <f>IF(('MAP (R)'!M8)=0,"",('MAP (R)'!M8))</f>
        <v>89</v>
      </c>
      <c r="O9" s="82">
        <f>IF(('MAP (R)'!P8)=0,"",('MAP (R)'!P8))</f>
        <v>91</v>
      </c>
      <c r="P9" s="82">
        <f>IF(('MAP (R)'!S8)=0,"",('MAP (R)'!S8))</f>
        <v>95</v>
      </c>
      <c r="Q9" s="925"/>
      <c r="R9" s="925"/>
      <c r="S9" s="925"/>
      <c r="T9" s="938"/>
      <c r="U9" s="938"/>
      <c r="V9" s="925"/>
      <c r="W9" s="925"/>
      <c r="X9" s="925"/>
      <c r="Y9" s="1026"/>
      <c r="Z9" s="1019"/>
    </row>
    <row r="10" spans="1:26" ht="25" customHeight="1">
      <c r="A10" s="1021" t="s">
        <v>527</v>
      </c>
      <c r="B10" s="1022"/>
      <c r="C10" s="1022"/>
      <c r="D10" s="1022"/>
      <c r="E10" s="1022"/>
      <c r="F10" s="1023"/>
      <c r="G10" s="1021" t="s">
        <v>528</v>
      </c>
      <c r="H10" s="1022"/>
      <c r="I10" s="1022"/>
      <c r="J10" s="1022"/>
      <c r="K10" s="1022"/>
      <c r="L10" s="1023"/>
      <c r="M10" s="1019"/>
      <c r="N10" s="1021" t="s">
        <v>527</v>
      </c>
      <c r="O10" s="1022"/>
      <c r="P10" s="1022"/>
      <c r="Q10" s="1022"/>
      <c r="R10" s="1022"/>
      <c r="S10" s="1023"/>
      <c r="T10" s="1021" t="s">
        <v>528</v>
      </c>
      <c r="U10" s="1022"/>
      <c r="V10" s="1022"/>
      <c r="W10" s="1022"/>
      <c r="X10" s="1022"/>
      <c r="Y10" s="1023"/>
      <c r="Z10" s="1019"/>
    </row>
    <row r="11" spans="1:26">
      <c r="A11" s="1031" t="s">
        <v>36</v>
      </c>
      <c r="B11" s="1031"/>
      <c r="C11" s="1032" t="s">
        <v>37</v>
      </c>
      <c r="D11" s="1032"/>
      <c r="E11" s="1029" t="s">
        <v>66</v>
      </c>
      <c r="F11" s="1029"/>
      <c r="G11" s="1031" t="s">
        <v>36</v>
      </c>
      <c r="H11" s="1031"/>
      <c r="I11" s="1032" t="s">
        <v>37</v>
      </c>
      <c r="J11" s="1032"/>
      <c r="K11" s="1029" t="s">
        <v>66</v>
      </c>
      <c r="L11" s="1030"/>
      <c r="M11" s="1019"/>
      <c r="N11" s="1031" t="s">
        <v>36</v>
      </c>
      <c r="O11" s="1031"/>
      <c r="P11" s="1032" t="s">
        <v>37</v>
      </c>
      <c r="Q11" s="1032"/>
      <c r="R11" s="1029" t="s">
        <v>66</v>
      </c>
      <c r="S11" s="1029"/>
      <c r="T11" s="1031" t="s">
        <v>36</v>
      </c>
      <c r="U11" s="1031"/>
      <c r="V11" s="1032" t="s">
        <v>37</v>
      </c>
      <c r="W11" s="1032"/>
      <c r="X11" s="1029" t="s">
        <v>66</v>
      </c>
      <c r="Y11" s="1030"/>
      <c r="Z11" s="1019"/>
    </row>
    <row r="12" spans="1:26" ht="25">
      <c r="A12" s="98" t="s">
        <v>529</v>
      </c>
      <c r="B12" s="98" t="s">
        <v>530</v>
      </c>
      <c r="C12" s="98" t="s">
        <v>529</v>
      </c>
      <c r="D12" s="98" t="s">
        <v>530</v>
      </c>
      <c r="E12" s="98" t="s">
        <v>529</v>
      </c>
      <c r="F12" s="99" t="s">
        <v>530</v>
      </c>
      <c r="G12" s="98" t="s">
        <v>529</v>
      </c>
      <c r="H12" s="98" t="s">
        <v>530</v>
      </c>
      <c r="I12" s="98" t="s">
        <v>529</v>
      </c>
      <c r="J12" s="98" t="s">
        <v>530</v>
      </c>
      <c r="K12" s="98" t="s">
        <v>529</v>
      </c>
      <c r="L12" s="100" t="s">
        <v>530</v>
      </c>
      <c r="M12" s="1019"/>
      <c r="N12" s="98" t="s">
        <v>529</v>
      </c>
      <c r="O12" s="98" t="s">
        <v>530</v>
      </c>
      <c r="P12" s="98" t="s">
        <v>529</v>
      </c>
      <c r="Q12" s="98" t="s">
        <v>530</v>
      </c>
      <c r="R12" s="98" t="s">
        <v>529</v>
      </c>
      <c r="S12" s="99" t="s">
        <v>530</v>
      </c>
      <c r="T12" s="98" t="s">
        <v>529</v>
      </c>
      <c r="U12" s="98" t="s">
        <v>530</v>
      </c>
      <c r="V12" s="98" t="s">
        <v>529</v>
      </c>
      <c r="W12" s="98" t="s">
        <v>530</v>
      </c>
      <c r="X12" s="98" t="s">
        <v>529</v>
      </c>
      <c r="Y12" s="100" t="s">
        <v>530</v>
      </c>
      <c r="Z12" s="1019"/>
    </row>
    <row r="13" spans="1:26">
      <c r="A13" s="101"/>
      <c r="B13" s="101"/>
      <c r="C13" s="101"/>
      <c r="D13" s="101"/>
      <c r="E13" s="102"/>
      <c r="F13" s="103"/>
      <c r="G13" s="101"/>
      <c r="H13" s="101"/>
      <c r="I13" s="101"/>
      <c r="J13" s="101"/>
      <c r="K13" s="102"/>
      <c r="L13" s="104"/>
      <c r="M13" s="1019"/>
      <c r="N13" s="101"/>
      <c r="O13" s="101"/>
      <c r="P13" s="101"/>
      <c r="Q13" s="101"/>
      <c r="R13" s="102"/>
      <c r="S13" s="103"/>
      <c r="T13" s="101"/>
      <c r="U13" s="101"/>
      <c r="V13" s="101"/>
      <c r="W13" s="101"/>
      <c r="X13" s="102"/>
      <c r="Y13" s="104"/>
      <c r="Z13" s="1019"/>
    </row>
    <row r="14" spans="1:26" ht="16" customHeight="1">
      <c r="A14" s="1033" t="s">
        <v>555</v>
      </c>
      <c r="B14" s="1033"/>
      <c r="C14" s="1033"/>
      <c r="D14" s="1036" t="s">
        <v>556</v>
      </c>
      <c r="E14" s="1036"/>
      <c r="F14" s="1037"/>
      <c r="G14" s="1033" t="s">
        <v>557</v>
      </c>
      <c r="H14" s="1033"/>
      <c r="I14" s="1033"/>
      <c r="J14" s="1008" t="s">
        <v>547</v>
      </c>
      <c r="K14" s="1009"/>
      <c r="L14" s="1010"/>
      <c r="M14" s="1019"/>
      <c r="N14" s="1033" t="s">
        <v>555</v>
      </c>
      <c r="O14" s="1033"/>
      <c r="P14" s="1033"/>
      <c r="Q14" s="1036" t="s">
        <v>556</v>
      </c>
      <c r="R14" s="1036"/>
      <c r="S14" s="1037"/>
      <c r="T14" s="1033" t="s">
        <v>557</v>
      </c>
      <c r="U14" s="1033"/>
      <c r="V14" s="1033"/>
      <c r="W14" s="1008" t="s">
        <v>547</v>
      </c>
      <c r="X14" s="1009"/>
      <c r="Y14" s="1010"/>
      <c r="Z14" s="1019"/>
    </row>
    <row r="15" spans="1:26">
      <c r="A15" s="1034"/>
      <c r="B15" s="1034"/>
      <c r="C15" s="1034"/>
      <c r="D15" s="1034"/>
      <c r="E15" s="1034"/>
      <c r="F15" s="1034"/>
      <c r="G15" s="1035"/>
      <c r="H15" s="1035"/>
      <c r="I15" s="1035"/>
      <c r="J15" s="1035"/>
      <c r="K15" s="1035"/>
      <c r="L15" s="983"/>
      <c r="M15" s="1019"/>
      <c r="N15" s="1034"/>
      <c r="O15" s="1034"/>
      <c r="P15" s="1034"/>
      <c r="Q15" s="1034"/>
      <c r="R15" s="1034"/>
      <c r="S15" s="1034"/>
      <c r="T15" s="1035"/>
      <c r="U15" s="1035"/>
      <c r="V15" s="1035"/>
      <c r="W15" s="1035"/>
      <c r="X15" s="1035"/>
      <c r="Y15" s="983"/>
      <c r="Z15" s="1019"/>
    </row>
    <row r="16" spans="1:26" ht="16" customHeight="1">
      <c r="A16" s="1038" t="s">
        <v>535</v>
      </c>
      <c r="B16" s="1039"/>
      <c r="C16" s="1039"/>
      <c r="D16" s="1039"/>
      <c r="E16" s="1039"/>
      <c r="F16" s="1040"/>
      <c r="G16" s="1041" t="s">
        <v>540</v>
      </c>
      <c r="H16" s="1042"/>
      <c r="I16" s="1042"/>
      <c r="J16" s="1042"/>
      <c r="K16" s="1042"/>
      <c r="L16" s="1042"/>
      <c r="M16" s="1019"/>
      <c r="N16" s="1038" t="s">
        <v>535</v>
      </c>
      <c r="O16" s="1039"/>
      <c r="P16" s="1039"/>
      <c r="Q16" s="1039"/>
      <c r="R16" s="1039"/>
      <c r="S16" s="1040"/>
      <c r="T16" s="1041" t="s">
        <v>540</v>
      </c>
      <c r="U16" s="1042"/>
      <c r="V16" s="1042"/>
      <c r="W16" s="1042"/>
      <c r="X16" s="1042"/>
      <c r="Y16" s="1042"/>
      <c r="Z16" s="1019"/>
    </row>
    <row r="17" spans="1:26">
      <c r="A17" s="1043"/>
      <c r="B17" s="1044"/>
      <c r="C17" s="1044"/>
      <c r="D17" s="1044"/>
      <c r="E17" s="1044"/>
      <c r="F17" s="1045"/>
      <c r="G17" s="1043"/>
      <c r="H17" s="1044"/>
      <c r="I17" s="1044"/>
      <c r="J17" s="1044"/>
      <c r="K17" s="1044"/>
      <c r="L17" s="1045"/>
      <c r="M17" s="1019"/>
      <c r="N17" s="1043"/>
      <c r="O17" s="1044"/>
      <c r="P17" s="1044"/>
      <c r="Q17" s="1044"/>
      <c r="R17" s="1044"/>
      <c r="S17" s="1045"/>
      <c r="T17" s="1043"/>
      <c r="U17" s="1044"/>
      <c r="V17" s="1044"/>
      <c r="W17" s="1044"/>
      <c r="X17" s="1044"/>
      <c r="Y17" s="1045"/>
      <c r="Z17" s="1019"/>
    </row>
    <row r="18" spans="1:26">
      <c r="A18" s="1046"/>
      <c r="B18" s="1047"/>
      <c r="C18" s="1047"/>
      <c r="D18" s="1047"/>
      <c r="E18" s="1047"/>
      <c r="F18" s="1048"/>
      <c r="G18" s="1046"/>
      <c r="H18" s="1047"/>
      <c r="I18" s="1047"/>
      <c r="J18" s="1047"/>
      <c r="K18" s="1047"/>
      <c r="L18" s="1048"/>
      <c r="M18" s="1019"/>
      <c r="N18" s="1046"/>
      <c r="O18" s="1047"/>
      <c r="P18" s="1047"/>
      <c r="Q18" s="1047"/>
      <c r="R18" s="1047"/>
      <c r="S18" s="1048"/>
      <c r="T18" s="1046"/>
      <c r="U18" s="1047"/>
      <c r="V18" s="1047"/>
      <c r="W18" s="1047"/>
      <c r="X18" s="1047"/>
      <c r="Y18" s="1048"/>
      <c r="Z18" s="1019"/>
    </row>
    <row r="19" spans="1:26">
      <c r="A19" s="1049"/>
      <c r="B19" s="1050"/>
      <c r="C19" s="1050"/>
      <c r="D19" s="1050"/>
      <c r="E19" s="1050"/>
      <c r="F19" s="1051"/>
      <c r="G19" s="1049"/>
      <c r="H19" s="1050"/>
      <c r="I19" s="1050"/>
      <c r="J19" s="1050"/>
      <c r="K19" s="1050"/>
      <c r="L19" s="1051"/>
      <c r="M19" s="1019"/>
      <c r="N19" s="1049"/>
      <c r="O19" s="1050"/>
      <c r="P19" s="1050"/>
      <c r="Q19" s="1050"/>
      <c r="R19" s="1050"/>
      <c r="S19" s="1051"/>
      <c r="T19" s="1049"/>
      <c r="U19" s="1050"/>
      <c r="V19" s="1050"/>
      <c r="W19" s="1050"/>
      <c r="X19" s="1050"/>
      <c r="Y19" s="1051"/>
      <c r="Z19" s="1019"/>
    </row>
    <row r="20" spans="1:26">
      <c r="A20" s="49"/>
      <c r="B20" s="49"/>
      <c r="C20" s="49"/>
      <c r="D20" s="49"/>
      <c r="E20" s="49"/>
      <c r="F20" s="49"/>
      <c r="G20" s="49"/>
      <c r="H20" s="49"/>
      <c r="I20" s="49"/>
      <c r="J20" s="49"/>
      <c r="K20" s="49"/>
      <c r="L20" s="49"/>
    </row>
  </sheetData>
  <sheetProtection algorithmName="SHA-512" hashValue="ceKWIg9yydEUVF2HTVc5xDypjRPxN3ubyAygwhlJM21tdElzXBwsPizGQfewv//J9i3DXb0RQm/kozaZDznH4A==" saltValue="1PFbz+tU616L/LVXIPvv1Q==" spinCount="100000" sheet="1" objects="1" scenarios="1"/>
  <mergeCells count="71">
    <mergeCell ref="A16:F16"/>
    <mergeCell ref="G16:L16"/>
    <mergeCell ref="N16:S16"/>
    <mergeCell ref="T16:Y16"/>
    <mergeCell ref="A17:F19"/>
    <mergeCell ref="G17:L19"/>
    <mergeCell ref="N17:S19"/>
    <mergeCell ref="T17:Y19"/>
    <mergeCell ref="T14:V14"/>
    <mergeCell ref="W14:Y14"/>
    <mergeCell ref="A15:C15"/>
    <mergeCell ref="D15:F15"/>
    <mergeCell ref="G15:I15"/>
    <mergeCell ref="J15:L15"/>
    <mergeCell ref="N15:P15"/>
    <mergeCell ref="Q15:S15"/>
    <mergeCell ref="T15:V15"/>
    <mergeCell ref="W15:Y15"/>
    <mergeCell ref="A14:C14"/>
    <mergeCell ref="D14:F14"/>
    <mergeCell ref="G14:I14"/>
    <mergeCell ref="J14:L14"/>
    <mergeCell ref="N14:P14"/>
    <mergeCell ref="Q14:S14"/>
    <mergeCell ref="X11:Y11"/>
    <mergeCell ref="A11:B11"/>
    <mergeCell ref="C11:D11"/>
    <mergeCell ref="E11:F11"/>
    <mergeCell ref="G11:H11"/>
    <mergeCell ref="I11:J11"/>
    <mergeCell ref="K11:L11"/>
    <mergeCell ref="N11:O11"/>
    <mergeCell ref="P11:Q11"/>
    <mergeCell ref="R11:S11"/>
    <mergeCell ref="T11:U11"/>
    <mergeCell ref="V11:W11"/>
    <mergeCell ref="D5:F5"/>
    <mergeCell ref="H5:I5"/>
    <mergeCell ref="Q8:Q9"/>
    <mergeCell ref="R8:R9"/>
    <mergeCell ref="S8:S9"/>
    <mergeCell ref="D8:D9"/>
    <mergeCell ref="E8:E9"/>
    <mergeCell ref="F8:F9"/>
    <mergeCell ref="H8:H9"/>
    <mergeCell ref="I8:I9"/>
    <mergeCell ref="N10:S10"/>
    <mergeCell ref="T10:Y10"/>
    <mergeCell ref="V5:Y5"/>
    <mergeCell ref="V7:V9"/>
    <mergeCell ref="W7:W9"/>
    <mergeCell ref="X7:X9"/>
    <mergeCell ref="Y7:Y9"/>
    <mergeCell ref="T8:T9"/>
    <mergeCell ref="U8:U9"/>
    <mergeCell ref="Z1:Z19"/>
    <mergeCell ref="F2:F3"/>
    <mergeCell ref="G2:G3"/>
    <mergeCell ref="H2:H3"/>
    <mergeCell ref="K2:L4"/>
    <mergeCell ref="J5:L5"/>
    <mergeCell ref="N5:P5"/>
    <mergeCell ref="Q5:S5"/>
    <mergeCell ref="T5:U5"/>
    <mergeCell ref="A1:H1"/>
    <mergeCell ref="I1:L1"/>
    <mergeCell ref="M1:M19"/>
    <mergeCell ref="N1:Y4"/>
    <mergeCell ref="A5:C5"/>
    <mergeCell ref="A10:F10"/>
    <mergeCell ref="G10:L10"/>
  </mergeCells>
  <hyperlinks>
    <hyperlink ref="K2" location="'Class Summaries'!A1" display="Return to Summaries"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dimension ref="A1:Z20"/>
  <sheetViews>
    <sheetView workbookViewId="0">
      <selection activeCell="G17" sqref="G17:L19"/>
    </sheetView>
  </sheetViews>
  <sheetFormatPr baseColWidth="10" defaultColWidth="11" defaultRowHeight="16"/>
  <sheetData>
    <row r="1" spans="1:26" ht="17" customHeight="1">
      <c r="A1" s="897" t="s">
        <v>558</v>
      </c>
      <c r="B1" s="898"/>
      <c r="C1" s="898"/>
      <c r="D1" s="898"/>
      <c r="E1" s="898"/>
      <c r="F1" s="898"/>
      <c r="G1" s="898"/>
      <c r="H1" s="898"/>
      <c r="I1" s="899" t="str">
        <f>('Class Summaries'!A9)</f>
        <v>Student 4</v>
      </c>
      <c r="J1" s="900"/>
      <c r="K1" s="900" t="s">
        <v>471</v>
      </c>
      <c r="L1" s="1020"/>
      <c r="M1" s="1018"/>
      <c r="N1" s="901" t="s">
        <v>472</v>
      </c>
      <c r="O1" s="902"/>
      <c r="P1" s="902"/>
      <c r="Q1" s="902"/>
      <c r="R1" s="902"/>
      <c r="S1" s="902"/>
      <c r="T1" s="902"/>
      <c r="U1" s="902"/>
      <c r="V1" s="902"/>
      <c r="W1" s="902"/>
      <c r="X1" s="902"/>
      <c r="Y1" s="903"/>
      <c r="Z1" s="1018"/>
    </row>
    <row r="2" spans="1:26" ht="26" customHeight="1">
      <c r="A2" s="78" t="s">
        <v>473</v>
      </c>
      <c r="B2" s="79" t="s">
        <v>474</v>
      </c>
      <c r="C2" s="79" t="s">
        <v>475</v>
      </c>
      <c r="D2" s="79" t="s">
        <v>476</v>
      </c>
      <c r="E2" s="79" t="s">
        <v>477</v>
      </c>
      <c r="F2" s="910" t="s">
        <v>12</v>
      </c>
      <c r="G2" s="910" t="s">
        <v>13</v>
      </c>
      <c r="H2" s="910" t="s">
        <v>14</v>
      </c>
      <c r="I2" s="345" t="s">
        <v>478</v>
      </c>
      <c r="J2" s="345" t="s">
        <v>479</v>
      </c>
      <c r="K2" s="912" t="s">
        <v>30</v>
      </c>
      <c r="L2" s="913"/>
      <c r="M2" s="1019"/>
      <c r="N2" s="904"/>
      <c r="O2" s="905"/>
      <c r="P2" s="905"/>
      <c r="Q2" s="905"/>
      <c r="R2" s="905"/>
      <c r="S2" s="905"/>
      <c r="T2" s="905"/>
      <c r="U2" s="905"/>
      <c r="V2" s="905"/>
      <c r="W2" s="905"/>
      <c r="X2" s="905"/>
      <c r="Y2" s="906"/>
      <c r="Z2" s="1019"/>
    </row>
    <row r="3" spans="1:26" ht="16" customHeight="1">
      <c r="A3" s="596" t="s">
        <v>480</v>
      </c>
      <c r="B3" s="80" t="s">
        <v>481</v>
      </c>
      <c r="C3" s="81" t="s">
        <v>482</v>
      </c>
      <c r="D3" s="81" t="s">
        <v>483</v>
      </c>
      <c r="E3" s="81" t="s">
        <v>484</v>
      </c>
      <c r="F3" s="911"/>
      <c r="G3" s="911"/>
      <c r="H3" s="911"/>
      <c r="I3" s="346" t="s">
        <v>485</v>
      </c>
      <c r="J3" s="346" t="s">
        <v>486</v>
      </c>
      <c r="K3" s="914"/>
      <c r="L3" s="915"/>
      <c r="M3" s="1019"/>
      <c r="N3" s="904"/>
      <c r="O3" s="905"/>
      <c r="P3" s="905"/>
      <c r="Q3" s="905"/>
      <c r="R3" s="905"/>
      <c r="S3" s="905"/>
      <c r="T3" s="905"/>
      <c r="U3" s="905"/>
      <c r="V3" s="905"/>
      <c r="W3" s="905"/>
      <c r="X3" s="905"/>
      <c r="Y3" s="906"/>
      <c r="Z3" s="1019"/>
    </row>
    <row r="4" spans="1:26" ht="23" customHeight="1">
      <c r="A4" s="149" t="str">
        <f>IF('Class Summaries'!W9=0,"",'Class Summaries'!W9)</f>
        <v>F</v>
      </c>
      <c r="B4" s="150">
        <f>IF('Class Summaries'!X9=0,"",'Class Summaries'!X9)</f>
        <v>40669</v>
      </c>
      <c r="C4" s="149" t="str">
        <f>IF('Class Summaries'!Y9=0,"",'Class Summaries'!Y9)</f>
        <v/>
      </c>
      <c r="D4" s="149" t="str">
        <f>IF('Class Summaries'!Z9=0,"",'Class Summaries'!Z9)</f>
        <v>Chinese</v>
      </c>
      <c r="E4" s="149" t="str">
        <f>IF('Class Summaries'!AA9=0,"",'Class Summaries'!AA9)</f>
        <v>China (HK, Macau, TW)</v>
      </c>
      <c r="F4" s="149" t="str">
        <f>IF('Class Summaries'!AB9=0,"",'Class Summaries'!AB9)</f>
        <v>N</v>
      </c>
      <c r="G4" s="149" t="str">
        <f>IF('Class Summaries'!AC9=0,"",'Class Summaries'!AC9)</f>
        <v/>
      </c>
      <c r="H4" s="149" t="str">
        <f>IF('Class Summaries'!AD9=0,"",'Class Summaries'!AD9)</f>
        <v/>
      </c>
      <c r="I4" s="149" t="str">
        <f>IF('Class Summaries'!AE9=0,"",'Class Summaries'!AE9)</f>
        <v/>
      </c>
      <c r="J4" s="347" t="str">
        <f>IF('Class Summaries'!AF9=0,"",'Class Summaries'!AF9)</f>
        <v/>
      </c>
      <c r="K4" s="916"/>
      <c r="L4" s="917"/>
      <c r="M4" s="1019"/>
      <c r="N4" s="907"/>
      <c r="O4" s="908"/>
      <c r="P4" s="908"/>
      <c r="Q4" s="908"/>
      <c r="R4" s="908"/>
      <c r="S4" s="908"/>
      <c r="T4" s="908"/>
      <c r="U4" s="908"/>
      <c r="V4" s="908"/>
      <c r="W4" s="908"/>
      <c r="X4" s="908"/>
      <c r="Y4" s="909"/>
      <c r="Z4" s="1019"/>
    </row>
    <row r="5" spans="1:26" ht="19">
      <c r="A5" s="926" t="s">
        <v>487</v>
      </c>
      <c r="B5" s="927"/>
      <c r="C5" s="928"/>
      <c r="D5" s="929" t="s">
        <v>488</v>
      </c>
      <c r="E5" s="930"/>
      <c r="F5" s="931"/>
      <c r="G5" s="365" t="s">
        <v>489</v>
      </c>
      <c r="H5" s="1027" t="s">
        <v>490</v>
      </c>
      <c r="I5" s="1028"/>
      <c r="J5" s="934" t="s">
        <v>491</v>
      </c>
      <c r="K5" s="935"/>
      <c r="L5" s="936"/>
      <c r="M5" s="1019"/>
      <c r="N5" s="926" t="s">
        <v>492</v>
      </c>
      <c r="O5" s="927"/>
      <c r="P5" s="928"/>
      <c r="Q5" s="926" t="s">
        <v>493</v>
      </c>
      <c r="R5" s="927"/>
      <c r="S5" s="928"/>
      <c r="T5" s="918" t="s">
        <v>494</v>
      </c>
      <c r="U5" s="919"/>
      <c r="V5" s="920" t="s">
        <v>495</v>
      </c>
      <c r="W5" s="921"/>
      <c r="X5" s="921"/>
      <c r="Y5" s="922"/>
      <c r="Z5" s="101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1019"/>
      <c r="N6" s="83" t="s">
        <v>496</v>
      </c>
      <c r="O6" s="83" t="s">
        <v>497</v>
      </c>
      <c r="P6" s="83" t="s">
        <v>498</v>
      </c>
      <c r="Q6" s="84" t="s">
        <v>507</v>
      </c>
      <c r="R6" s="83" t="s">
        <v>508</v>
      </c>
      <c r="S6" s="85" t="s">
        <v>509</v>
      </c>
      <c r="T6" s="86" t="s">
        <v>200</v>
      </c>
      <c r="U6" s="219" t="s">
        <v>503</v>
      </c>
      <c r="V6" s="220" t="s">
        <v>218</v>
      </c>
      <c r="W6" s="221" t="s">
        <v>206</v>
      </c>
      <c r="X6" s="221" t="s">
        <v>510</v>
      </c>
      <c r="Y6" s="222" t="s">
        <v>511</v>
      </c>
      <c r="Z6" s="1019"/>
    </row>
    <row r="7" spans="1:26">
      <c r="A7" s="106">
        <f>IF(('MAP (R)'!B9)=0,"",('MAP (R)'!B9))</f>
        <v>173</v>
      </c>
      <c r="B7" s="599" t="str">
        <f>IF(('MAP (R)'!E9)=0,"",('MAP (R)'!E9))</f>
        <v/>
      </c>
      <c r="C7" s="599" t="str">
        <f>IF(('MAP (R)'!H9)=0,"",('MAP (R)'!H9))</f>
        <v/>
      </c>
      <c r="D7" s="87" t="str">
        <f>IF(('F&amp;P Bench'!B9)=0,"",('F&amp;P Bench'!B9))</f>
        <v>H^</v>
      </c>
      <c r="E7" s="87" t="str">
        <f>IF(('F&amp;P Bench'!D9)=0,"",('F&amp;P Bench'!D9))</f>
        <v>G</v>
      </c>
      <c r="F7" s="87" t="str">
        <f>IF(('F&amp;P Bench'!F9)=0,"",('F&amp;P Bench'!F9))</f>
        <v/>
      </c>
      <c r="G7" s="353">
        <f>IF(('English Writing'!B9)=0,"",('English Writing'!B9))</f>
        <v>2</v>
      </c>
      <c r="H7" s="354" t="s">
        <v>202</v>
      </c>
      <c r="I7" s="86" t="s">
        <v>202</v>
      </c>
      <c r="J7" s="355" t="str">
        <f>IF(('Level Chinese'!B9)=0,"",('Level Chinese'!B9))</f>
        <v>G</v>
      </c>
      <c r="K7" s="598" t="str">
        <f>IF(('Level Chinese'!D9)=0,"",('Level Chinese'!D9))</f>
        <v/>
      </c>
      <c r="L7" s="598" t="str">
        <f>IF(('Level Chinese'!F9)=0,"",('Level Chinese'!F9))</f>
        <v/>
      </c>
      <c r="M7" s="1019"/>
      <c r="N7" s="87">
        <f>IF(('MAP (R)'!K9)=0,"",('MAP (R)'!K9))</f>
        <v>138</v>
      </c>
      <c r="O7" s="87">
        <f>IF(('MAP (R)'!N9)=0,"",('MAP (R)'!N9))</f>
        <v>173</v>
      </c>
      <c r="P7" s="87">
        <f>IF(('MAP (R)'!Q9)=0,"",('MAP (R)'!Q9))</f>
        <v>175</v>
      </c>
      <c r="Q7" s="82" t="str">
        <f>IF(('MAP (M)'!H9)=0,"",('MAP (M)'!H9))</f>
        <v/>
      </c>
      <c r="R7" s="599" t="str">
        <f>IF(('MAP (M)'!J9)=0,"",('MAP (M)'!J9))</f>
        <v/>
      </c>
      <c r="S7" s="599" t="str">
        <f>IF(('MAP (M)'!L9)=0,"",('MAP (M)'!L9))</f>
        <v/>
      </c>
      <c r="T7" s="86" t="s">
        <v>203</v>
      </c>
      <c r="U7" s="219" t="s">
        <v>202</v>
      </c>
      <c r="V7" s="923"/>
      <c r="W7" s="923"/>
      <c r="X7" s="923"/>
      <c r="Y7" s="1024"/>
      <c r="Z7" s="1019"/>
    </row>
    <row r="8" spans="1:26" ht="24" customHeight="1">
      <c r="A8" s="597" t="str">
        <f>IF(('MAP (R)'!C9)=0,"",('MAP (R)'!C9))</f>
        <v>20L-170L</v>
      </c>
      <c r="B8" s="597" t="str">
        <f>IF(('MAP (R)'!F9)=0,"",('MAP (R)'!F9))</f>
        <v/>
      </c>
      <c r="C8" s="597" t="str">
        <f>IF(('MAP (R)'!I9)=0,"",('MAP (R)'!I9))</f>
        <v/>
      </c>
      <c r="D8" s="943">
        <f>IF(('F&amp;P Bench'!C9)=0,"",('F&amp;P Bench'!C9))</f>
        <v>88</v>
      </c>
      <c r="E8" s="943">
        <f>IF(('F&amp;P Bench'!E9)=0,"",('F&amp;P Bench'!E9))</f>
        <v>96</v>
      </c>
      <c r="F8" s="943" t="str">
        <f>IF(('F&amp;P Bench'!G9)=0,"",('F&amp;P Bench'!G9))</f>
        <v/>
      </c>
      <c r="G8" s="356" t="s">
        <v>24</v>
      </c>
      <c r="H8" s="944" t="str">
        <f>IF((STAMP!F9)=0,"",(STAMP!F9))</f>
        <v/>
      </c>
      <c r="I8" s="944" t="str">
        <f>IF((STAMP!K9)=0,"",(STAMP!K9))</f>
        <v/>
      </c>
      <c r="J8" s="352" t="s">
        <v>513</v>
      </c>
      <c r="K8" s="357" t="s">
        <v>514</v>
      </c>
      <c r="L8" s="357" t="s">
        <v>515</v>
      </c>
      <c r="M8" s="1019"/>
      <c r="N8" s="597" t="str">
        <f>IF(('MAP (R)'!L9)=0,"",('MAP (R)'!L9))</f>
        <v>BR</v>
      </c>
      <c r="O8" s="597" t="str">
        <f>IF(('MAP (R)'!O9)=0,"",('MAP (R)'!O9))</f>
        <v>15-165L</v>
      </c>
      <c r="P8" s="597" t="str">
        <f>IF(('MAP (R)'!R9)=0,"",('MAP (R)'!R9))</f>
        <v>51-201</v>
      </c>
      <c r="Q8" s="923" t="str">
        <f>IF(('MAP (M)'!I9)=0,"",('MAP (M)'!I9))</f>
        <v/>
      </c>
      <c r="R8" s="923" t="str">
        <f>IF(('MAP (M)'!K9)=0,"",('MAP (M)'!K9))</f>
        <v/>
      </c>
      <c r="S8" s="923" t="str">
        <f>IF(('MAP (M)'!M9)=0,"",('MAP (M)'!M9))</f>
        <v/>
      </c>
      <c r="T8" s="937" t="str">
        <f>IF((STAMP!K9)=0,"",(STAMP!K9))</f>
        <v/>
      </c>
      <c r="U8" s="937" t="str">
        <f>IF((STAMP!P5)=0,"",(STAMP!P5))</f>
        <v/>
      </c>
      <c r="V8" s="924"/>
      <c r="W8" s="924"/>
      <c r="X8" s="924"/>
      <c r="Y8" s="1025"/>
      <c r="Z8" s="1019"/>
    </row>
    <row r="9" spans="1:26">
      <c r="A9" s="82">
        <f>IF(('MAP (R)'!D9)=0,"",('MAP (R)'!D9))</f>
        <v>49</v>
      </c>
      <c r="B9" s="82" t="str">
        <f>IF(('MAP (R)'!G9)=0,"",('MAP (R)'!G9))</f>
        <v/>
      </c>
      <c r="C9" s="82" t="str">
        <f>IF(('MAP (R)'!J9)=0,"",('MAP (R)'!J9))</f>
        <v/>
      </c>
      <c r="D9" s="943"/>
      <c r="E9" s="943"/>
      <c r="F9" s="943"/>
      <c r="G9" s="358" t="str">
        <f>IF(('Chinese Writing'!B9)=0,"",('Chinese Writing'!B9))</f>
        <v/>
      </c>
      <c r="H9" s="945"/>
      <c r="I9" s="945"/>
      <c r="J9" s="359" t="str">
        <f>IF(('Level Chinese'!C9)=0,"",('Level Chinese'!C9))</f>
        <v>E</v>
      </c>
      <c r="K9" s="359" t="str">
        <f>IF(('Level Chinese'!E9)=0,"",('Level Chinese'!E9))</f>
        <v/>
      </c>
      <c r="L9" s="359" t="str">
        <f>IF(('Level Chinese'!F9)=0,"",('Level Chinese'!F9))</f>
        <v/>
      </c>
      <c r="M9" s="1019"/>
      <c r="N9" s="82">
        <f>IF(('MAP (R)'!M9)=0,"",('MAP (R)'!M9))</f>
        <v>5</v>
      </c>
      <c r="O9" s="82">
        <f>IF(('MAP (R)'!P9)=0,"",('MAP (R)'!P9))</f>
        <v>54</v>
      </c>
      <c r="P9" s="82">
        <f>IF(('MAP (R)'!S9)=0,"",('MAP (R)'!S9))</f>
        <v>48</v>
      </c>
      <c r="Q9" s="925"/>
      <c r="R9" s="925"/>
      <c r="S9" s="925"/>
      <c r="T9" s="938"/>
      <c r="U9" s="938"/>
      <c r="V9" s="925"/>
      <c r="W9" s="925"/>
      <c r="X9" s="925"/>
      <c r="Y9" s="1026"/>
      <c r="Z9" s="1019"/>
    </row>
    <row r="10" spans="1:26" ht="25" customHeight="1">
      <c r="A10" s="1021" t="s">
        <v>527</v>
      </c>
      <c r="B10" s="1022"/>
      <c r="C10" s="1022"/>
      <c r="D10" s="1022"/>
      <c r="E10" s="1022"/>
      <c r="F10" s="1023"/>
      <c r="G10" s="1021" t="s">
        <v>528</v>
      </c>
      <c r="H10" s="1022"/>
      <c r="I10" s="1022"/>
      <c r="J10" s="1022"/>
      <c r="K10" s="1022"/>
      <c r="L10" s="1023"/>
      <c r="M10" s="1019"/>
      <c r="N10" s="1021" t="s">
        <v>527</v>
      </c>
      <c r="O10" s="1022"/>
      <c r="P10" s="1022"/>
      <c r="Q10" s="1022"/>
      <c r="R10" s="1022"/>
      <c r="S10" s="1023"/>
      <c r="T10" s="1021" t="s">
        <v>528</v>
      </c>
      <c r="U10" s="1022"/>
      <c r="V10" s="1022"/>
      <c r="W10" s="1022"/>
      <c r="X10" s="1022"/>
      <c r="Y10" s="1023"/>
      <c r="Z10" s="1019"/>
    </row>
    <row r="11" spans="1:26">
      <c r="A11" s="1031" t="s">
        <v>36</v>
      </c>
      <c r="B11" s="1031"/>
      <c r="C11" s="1032" t="s">
        <v>37</v>
      </c>
      <c r="D11" s="1032"/>
      <c r="E11" s="1029" t="s">
        <v>66</v>
      </c>
      <c r="F11" s="1029"/>
      <c r="G11" s="1031" t="s">
        <v>36</v>
      </c>
      <c r="H11" s="1031"/>
      <c r="I11" s="1032" t="s">
        <v>37</v>
      </c>
      <c r="J11" s="1032"/>
      <c r="K11" s="1029" t="s">
        <v>66</v>
      </c>
      <c r="L11" s="1030"/>
      <c r="M11" s="1019"/>
      <c r="N11" s="1031" t="s">
        <v>36</v>
      </c>
      <c r="O11" s="1031"/>
      <c r="P11" s="1032" t="s">
        <v>37</v>
      </c>
      <c r="Q11" s="1032"/>
      <c r="R11" s="1029" t="s">
        <v>66</v>
      </c>
      <c r="S11" s="1029"/>
      <c r="T11" s="1031" t="s">
        <v>36</v>
      </c>
      <c r="U11" s="1031"/>
      <c r="V11" s="1032" t="s">
        <v>37</v>
      </c>
      <c r="W11" s="1032"/>
      <c r="X11" s="1029" t="s">
        <v>66</v>
      </c>
      <c r="Y11" s="1030"/>
      <c r="Z11" s="1019"/>
    </row>
    <row r="12" spans="1:26" ht="25">
      <c r="A12" s="98" t="s">
        <v>529</v>
      </c>
      <c r="B12" s="98" t="s">
        <v>530</v>
      </c>
      <c r="C12" s="98" t="s">
        <v>529</v>
      </c>
      <c r="D12" s="98" t="s">
        <v>530</v>
      </c>
      <c r="E12" s="98" t="s">
        <v>529</v>
      </c>
      <c r="F12" s="99" t="s">
        <v>530</v>
      </c>
      <c r="G12" s="98" t="s">
        <v>529</v>
      </c>
      <c r="H12" s="98" t="s">
        <v>530</v>
      </c>
      <c r="I12" s="98" t="s">
        <v>529</v>
      </c>
      <c r="J12" s="98" t="s">
        <v>530</v>
      </c>
      <c r="K12" s="98" t="s">
        <v>529</v>
      </c>
      <c r="L12" s="100" t="s">
        <v>530</v>
      </c>
      <c r="M12" s="1019"/>
      <c r="N12" s="98" t="s">
        <v>529</v>
      </c>
      <c r="O12" s="98" t="s">
        <v>530</v>
      </c>
      <c r="P12" s="98" t="s">
        <v>529</v>
      </c>
      <c r="Q12" s="98" t="s">
        <v>530</v>
      </c>
      <c r="R12" s="98" t="s">
        <v>529</v>
      </c>
      <c r="S12" s="99" t="s">
        <v>530</v>
      </c>
      <c r="T12" s="98" t="s">
        <v>529</v>
      </c>
      <c r="U12" s="98" t="s">
        <v>530</v>
      </c>
      <c r="V12" s="98" t="s">
        <v>529</v>
      </c>
      <c r="W12" s="98" t="s">
        <v>530</v>
      </c>
      <c r="X12" s="98" t="s">
        <v>529</v>
      </c>
      <c r="Y12" s="100" t="s">
        <v>530</v>
      </c>
      <c r="Z12" s="1019"/>
    </row>
    <row r="13" spans="1:26">
      <c r="A13" s="101"/>
      <c r="B13" s="101"/>
      <c r="C13" s="101"/>
      <c r="D13" s="101"/>
      <c r="E13" s="102"/>
      <c r="F13" s="103"/>
      <c r="G13" s="101"/>
      <c r="H13" s="101"/>
      <c r="I13" s="101"/>
      <c r="J13" s="101"/>
      <c r="K13" s="102"/>
      <c r="L13" s="104"/>
      <c r="M13" s="1019"/>
      <c r="N13" s="101"/>
      <c r="O13" s="101"/>
      <c r="P13" s="101"/>
      <c r="Q13" s="101"/>
      <c r="R13" s="102"/>
      <c r="S13" s="103"/>
      <c r="T13" s="101"/>
      <c r="U13" s="101"/>
      <c r="V13" s="101"/>
      <c r="W13" s="101"/>
      <c r="X13" s="102"/>
      <c r="Y13" s="104"/>
      <c r="Z13" s="1019"/>
    </row>
    <row r="14" spans="1:26" ht="16" customHeight="1">
      <c r="A14" s="1033" t="s">
        <v>555</v>
      </c>
      <c r="B14" s="1033"/>
      <c r="C14" s="1033"/>
      <c r="D14" s="1036" t="s">
        <v>556</v>
      </c>
      <c r="E14" s="1036"/>
      <c r="F14" s="1037"/>
      <c r="G14" s="1033" t="s">
        <v>557</v>
      </c>
      <c r="H14" s="1033"/>
      <c r="I14" s="1033"/>
      <c r="J14" s="1008" t="s">
        <v>547</v>
      </c>
      <c r="K14" s="1009"/>
      <c r="L14" s="1010"/>
      <c r="M14" s="1019"/>
      <c r="N14" s="1033" t="s">
        <v>555</v>
      </c>
      <c r="O14" s="1033"/>
      <c r="P14" s="1033"/>
      <c r="Q14" s="1036" t="s">
        <v>556</v>
      </c>
      <c r="R14" s="1036"/>
      <c r="S14" s="1037"/>
      <c r="T14" s="1033" t="s">
        <v>557</v>
      </c>
      <c r="U14" s="1033"/>
      <c r="V14" s="1033"/>
      <c r="W14" s="1008" t="s">
        <v>547</v>
      </c>
      <c r="X14" s="1009"/>
      <c r="Y14" s="1010"/>
      <c r="Z14" s="1019"/>
    </row>
    <row r="15" spans="1:26">
      <c r="A15" s="1034"/>
      <c r="B15" s="1034"/>
      <c r="C15" s="1034"/>
      <c r="D15" s="1034"/>
      <c r="E15" s="1034"/>
      <c r="F15" s="1034"/>
      <c r="G15" s="1035"/>
      <c r="H15" s="1035"/>
      <c r="I15" s="1035"/>
      <c r="J15" s="1035"/>
      <c r="K15" s="1035"/>
      <c r="L15" s="983"/>
      <c r="M15" s="1019"/>
      <c r="N15" s="1034"/>
      <c r="O15" s="1034"/>
      <c r="P15" s="1034"/>
      <c r="Q15" s="1034"/>
      <c r="R15" s="1034"/>
      <c r="S15" s="1034"/>
      <c r="T15" s="1035"/>
      <c r="U15" s="1035"/>
      <c r="V15" s="1035"/>
      <c r="W15" s="1035"/>
      <c r="X15" s="1035"/>
      <c r="Y15" s="983"/>
      <c r="Z15" s="1019"/>
    </row>
    <row r="16" spans="1:26" ht="16" customHeight="1">
      <c r="A16" s="1038" t="s">
        <v>535</v>
      </c>
      <c r="B16" s="1039"/>
      <c r="C16" s="1039"/>
      <c r="D16" s="1039"/>
      <c r="E16" s="1039"/>
      <c r="F16" s="1040"/>
      <c r="G16" s="1041" t="s">
        <v>540</v>
      </c>
      <c r="H16" s="1042"/>
      <c r="I16" s="1042"/>
      <c r="J16" s="1042"/>
      <c r="K16" s="1042"/>
      <c r="L16" s="1042"/>
      <c r="M16" s="1019"/>
      <c r="N16" s="1038" t="s">
        <v>535</v>
      </c>
      <c r="O16" s="1039"/>
      <c r="P16" s="1039"/>
      <c r="Q16" s="1039"/>
      <c r="R16" s="1039"/>
      <c r="S16" s="1040"/>
      <c r="T16" s="1041" t="s">
        <v>540</v>
      </c>
      <c r="U16" s="1042"/>
      <c r="V16" s="1042"/>
      <c r="W16" s="1042"/>
      <c r="X16" s="1042"/>
      <c r="Y16" s="1042"/>
      <c r="Z16" s="1019"/>
    </row>
    <row r="17" spans="1:26">
      <c r="A17" s="1043"/>
      <c r="B17" s="1044"/>
      <c r="C17" s="1044"/>
      <c r="D17" s="1044"/>
      <c r="E17" s="1044"/>
      <c r="F17" s="1045"/>
      <c r="G17" s="1043"/>
      <c r="H17" s="1044"/>
      <c r="I17" s="1044"/>
      <c r="J17" s="1044"/>
      <c r="K17" s="1044"/>
      <c r="L17" s="1045"/>
      <c r="M17" s="1019"/>
      <c r="N17" s="1043"/>
      <c r="O17" s="1044"/>
      <c r="P17" s="1044"/>
      <c r="Q17" s="1044"/>
      <c r="R17" s="1044"/>
      <c r="S17" s="1045"/>
      <c r="T17" s="1043"/>
      <c r="U17" s="1044"/>
      <c r="V17" s="1044"/>
      <c r="W17" s="1044"/>
      <c r="X17" s="1044"/>
      <c r="Y17" s="1045"/>
      <c r="Z17" s="1019"/>
    </row>
    <row r="18" spans="1:26">
      <c r="A18" s="1046"/>
      <c r="B18" s="1047"/>
      <c r="C18" s="1047"/>
      <c r="D18" s="1047"/>
      <c r="E18" s="1047"/>
      <c r="F18" s="1048"/>
      <c r="G18" s="1046"/>
      <c r="H18" s="1047"/>
      <c r="I18" s="1047"/>
      <c r="J18" s="1047"/>
      <c r="K18" s="1047"/>
      <c r="L18" s="1048"/>
      <c r="M18" s="1019"/>
      <c r="N18" s="1046"/>
      <c r="O18" s="1047"/>
      <c r="P18" s="1047"/>
      <c r="Q18" s="1047"/>
      <c r="R18" s="1047"/>
      <c r="S18" s="1048"/>
      <c r="T18" s="1046"/>
      <c r="U18" s="1047"/>
      <c r="V18" s="1047"/>
      <c r="W18" s="1047"/>
      <c r="X18" s="1047"/>
      <c r="Y18" s="1048"/>
      <c r="Z18" s="1019"/>
    </row>
    <row r="19" spans="1:26">
      <c r="A19" s="1049"/>
      <c r="B19" s="1050"/>
      <c r="C19" s="1050"/>
      <c r="D19" s="1050"/>
      <c r="E19" s="1050"/>
      <c r="F19" s="1051"/>
      <c r="G19" s="1049"/>
      <c r="H19" s="1050"/>
      <c r="I19" s="1050"/>
      <c r="J19" s="1050"/>
      <c r="K19" s="1050"/>
      <c r="L19" s="1051"/>
      <c r="M19" s="1019"/>
      <c r="N19" s="1049"/>
      <c r="O19" s="1050"/>
      <c r="P19" s="1050"/>
      <c r="Q19" s="1050"/>
      <c r="R19" s="1050"/>
      <c r="S19" s="1051"/>
      <c r="T19" s="1049"/>
      <c r="U19" s="1050"/>
      <c r="V19" s="1050"/>
      <c r="W19" s="1050"/>
      <c r="X19" s="1050"/>
      <c r="Y19" s="1051"/>
      <c r="Z19" s="1019"/>
    </row>
    <row r="20" spans="1:26">
      <c r="A20" s="49"/>
      <c r="B20" s="49"/>
      <c r="C20" s="49"/>
      <c r="D20" s="49"/>
      <c r="E20" s="49"/>
      <c r="F20" s="49"/>
      <c r="G20" s="49"/>
      <c r="H20" s="49"/>
      <c r="I20" s="49"/>
      <c r="J20" s="49"/>
      <c r="K20" s="49"/>
      <c r="L20" s="49"/>
    </row>
  </sheetData>
  <sheetProtection algorithmName="SHA-512" hashValue="I9gv+t+eOi+k1A2fL6AhKfRzDwRo7ab58yWKKcK7mAJjv6ub5dyUkmg2ad0nlD/pL+Z47T3ULSslCHtVWLQqmg==" saltValue="tRC/YnOgGLInNkwWn8wdzw==" spinCount="100000" sheet="1" objects="1" scenarios="1"/>
  <mergeCells count="71">
    <mergeCell ref="A16:F16"/>
    <mergeCell ref="G16:L16"/>
    <mergeCell ref="N16:S16"/>
    <mergeCell ref="T16:Y16"/>
    <mergeCell ref="A17:F19"/>
    <mergeCell ref="G17:L19"/>
    <mergeCell ref="N17:S19"/>
    <mergeCell ref="T17:Y19"/>
    <mergeCell ref="T14:V14"/>
    <mergeCell ref="W14:Y14"/>
    <mergeCell ref="A15:C15"/>
    <mergeCell ref="D15:F15"/>
    <mergeCell ref="G15:I15"/>
    <mergeCell ref="J15:L15"/>
    <mergeCell ref="N15:P15"/>
    <mergeCell ref="Q15:S15"/>
    <mergeCell ref="T15:V15"/>
    <mergeCell ref="W15:Y15"/>
    <mergeCell ref="A14:C14"/>
    <mergeCell ref="D14:F14"/>
    <mergeCell ref="G14:I14"/>
    <mergeCell ref="J14:L14"/>
    <mergeCell ref="N14:P14"/>
    <mergeCell ref="Q14:S14"/>
    <mergeCell ref="X11:Y11"/>
    <mergeCell ref="A11:B11"/>
    <mergeCell ref="C11:D11"/>
    <mergeCell ref="E11:F11"/>
    <mergeCell ref="G11:H11"/>
    <mergeCell ref="I11:J11"/>
    <mergeCell ref="K11:L11"/>
    <mergeCell ref="N11:O11"/>
    <mergeCell ref="P11:Q11"/>
    <mergeCell ref="R11:S11"/>
    <mergeCell ref="T11:U11"/>
    <mergeCell ref="V11:W11"/>
    <mergeCell ref="D5:F5"/>
    <mergeCell ref="H5:I5"/>
    <mergeCell ref="Q8:Q9"/>
    <mergeCell ref="R8:R9"/>
    <mergeCell ref="S8:S9"/>
    <mergeCell ref="D8:D9"/>
    <mergeCell ref="E8:E9"/>
    <mergeCell ref="F8:F9"/>
    <mergeCell ref="H8:H9"/>
    <mergeCell ref="I8:I9"/>
    <mergeCell ref="N10:S10"/>
    <mergeCell ref="T10:Y10"/>
    <mergeCell ref="V5:Y5"/>
    <mergeCell ref="V7:V9"/>
    <mergeCell ref="W7:W9"/>
    <mergeCell ref="X7:X9"/>
    <mergeCell ref="Y7:Y9"/>
    <mergeCell ref="T8:T9"/>
    <mergeCell ref="U8:U9"/>
    <mergeCell ref="Z1:Z19"/>
    <mergeCell ref="F2:F3"/>
    <mergeCell ref="G2:G3"/>
    <mergeCell ref="H2:H3"/>
    <mergeCell ref="K2:L4"/>
    <mergeCell ref="J5:L5"/>
    <mergeCell ref="N5:P5"/>
    <mergeCell ref="Q5:S5"/>
    <mergeCell ref="T5:U5"/>
    <mergeCell ref="A1:H1"/>
    <mergeCell ref="I1:L1"/>
    <mergeCell ref="M1:M19"/>
    <mergeCell ref="N1:Y4"/>
    <mergeCell ref="A5:C5"/>
    <mergeCell ref="A10:F10"/>
    <mergeCell ref="G10:L10"/>
  </mergeCells>
  <hyperlinks>
    <hyperlink ref="K2" location="'Class Summaries'!A1" display="Return to Summaries"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Z30"/>
  <sheetViews>
    <sheetView workbookViewId="0">
      <selection activeCell="K2" sqref="K2:L4"/>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Summaries'!A10)</f>
        <v>Student 5</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Summaries'!W10=0,"",'Class Summaries'!W10)</f>
        <v>M</v>
      </c>
      <c r="B4" s="150">
        <f>IF('Class Summaries'!X10=0,"",'Class Summaries'!X10)</f>
        <v>40822</v>
      </c>
      <c r="C4" s="149" t="str">
        <f>IF('Class Summaries'!Y10=0,"",'Class Summaries'!Y10)</f>
        <v/>
      </c>
      <c r="D4" s="149" t="str">
        <f>IF('Class Summaries'!Z10=0,"",'Class Summaries'!Z10)</f>
        <v>Chinese</v>
      </c>
      <c r="E4" s="149" t="str">
        <f>IF('Class Summaries'!AA10=0,"",'Class Summaries'!AA10)</f>
        <v>China</v>
      </c>
      <c r="F4" s="149" t="str">
        <f>IF('Class Summaries'!AB10=0,"",'Class Summaries'!AB10)</f>
        <v>Y</v>
      </c>
      <c r="G4" s="149" t="str">
        <f>IF('Class Summaries'!AC10=0,"",'Class Summaries'!AC10)</f>
        <v/>
      </c>
      <c r="H4" s="149" t="str">
        <f>IF('Class Summaries'!AD10=0,"",'Class Summaries'!AD10)</f>
        <v/>
      </c>
      <c r="I4" s="149" t="str">
        <f>IF('Class Summaries'!AE10=0,"",'Class Summaries'!AE10)</f>
        <v/>
      </c>
      <c r="J4" s="347" t="str">
        <f>IF('Class Summaries'!AF10=0,"",'Class Summaries'!AF10)</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(R)'!B10)=0,"",('MAP (R)'!B10))</f>
        <v>178</v>
      </c>
      <c r="B7" s="599" t="str">
        <f>IF(('MAP (R)'!E10)=0,"",('MAP (R)'!E10))</f>
        <v/>
      </c>
      <c r="C7" s="599" t="str">
        <f>IF(('MAP (R)'!H10)=0,"",('MAP (R)'!H10))</f>
        <v/>
      </c>
      <c r="D7" s="87" t="str">
        <f>IF(('F&amp;P Bench'!B10)=0,"",('F&amp;P Bench'!B10))</f>
        <v>G</v>
      </c>
      <c r="E7" s="87" t="str">
        <f>IF(('F&amp;P Bench'!D10)=0,"",('F&amp;P Bench'!D10))</f>
        <v>J^</v>
      </c>
      <c r="F7" s="87" t="str">
        <f>IF(('F&amp;P Bench'!F10)=0,"",('F&amp;P Bench'!F10))</f>
        <v/>
      </c>
      <c r="G7" s="353">
        <f>IF(('English Writing'!B10)=0,"",('English Writing'!B10))</f>
        <v>2</v>
      </c>
      <c r="H7" s="354" t="s">
        <v>202</v>
      </c>
      <c r="I7" s="86" t="s">
        <v>202</v>
      </c>
      <c r="J7" s="355" t="str">
        <f>IF(('Level Chinese'!B10)=0,"",('Level Chinese'!B10))</f>
        <v>F</v>
      </c>
      <c r="K7" s="598" t="str">
        <f>IF(('Level Chinese'!D10)=0,"",('Level Chinese'!D10))</f>
        <v/>
      </c>
      <c r="L7" s="598" t="str">
        <f>IF(('Level Chinese'!F10)=0,"",('Level Chinese'!F10))</f>
        <v/>
      </c>
      <c r="M7" s="609"/>
      <c r="N7" s="87">
        <f>IF(('MAP (R)'!K10)=0,"",('MAP (R)'!K10))</f>
        <v>157</v>
      </c>
      <c r="O7" s="87">
        <f>IF(('MAP (R)'!N10)=0,"",('MAP (R)'!N10))</f>
        <v>176</v>
      </c>
      <c r="P7" s="87">
        <f>IF(('MAP (R)'!Q10)=0,"",('MAP (R)'!Q10))</f>
        <v>179</v>
      </c>
      <c r="Q7" s="82" t="str">
        <f>IF(('MAP (M)'!H10)=0,"",('MAP (M)'!H10))</f>
        <v/>
      </c>
      <c r="R7" s="599" t="str">
        <f>IF(('MAP (M)'!J10)=0,"",('MAP (M)'!J10))</f>
        <v/>
      </c>
      <c r="S7" s="599" t="str">
        <f>IF(('MAP (M)'!L10)=0,"",('MAP (M)'!L10))</f>
        <v/>
      </c>
      <c r="T7" s="86" t="s">
        <v>202</v>
      </c>
      <c r="U7" s="86" t="s">
        <v>203</v>
      </c>
      <c r="V7" s="923"/>
      <c r="W7" s="923"/>
      <c r="X7" s="923"/>
      <c r="Y7" s="923"/>
      <c r="Z7" s="609"/>
    </row>
    <row r="8" spans="1:26" ht="17">
      <c r="A8" s="597" t="str">
        <f>IF(('MAP (R)'!C10)=0,"",('MAP (R)'!C10))</f>
        <v>120L-270L</v>
      </c>
      <c r="B8" s="597" t="str">
        <f>IF(('MAP (R)'!F10)=0,"",('MAP (R)'!F10))</f>
        <v/>
      </c>
      <c r="C8" s="597" t="str">
        <f>IF(('MAP (R)'!I10)=0,"",('MAP (R)'!I10))</f>
        <v/>
      </c>
      <c r="D8" s="943">
        <f>IF(('F&amp;P Bench'!C10)=0,"",('F&amp;P Bench'!C10))</f>
        <v>98</v>
      </c>
      <c r="E8" s="943">
        <f>IF(('F&amp;P Bench'!E10)=0,"",('F&amp;P Bench'!E10))</f>
        <v>77</v>
      </c>
      <c r="F8" s="943" t="str">
        <f>IF(('F&amp;P Bench'!G10)=0,"",('F&amp;P Bench'!G10))</f>
        <v/>
      </c>
      <c r="G8" s="356" t="s">
        <v>24</v>
      </c>
      <c r="H8" s="944" t="str">
        <f>IF((STAMP!F10)=0,"",(STAMP!F10))</f>
        <v/>
      </c>
      <c r="I8" s="944" t="str">
        <f>IF((STAMP!K10)=0,"",(STAMP!K10))</f>
        <v/>
      </c>
      <c r="J8" s="352" t="s">
        <v>513</v>
      </c>
      <c r="K8" s="357" t="s">
        <v>514</v>
      </c>
      <c r="L8" s="357" t="s">
        <v>515</v>
      </c>
      <c r="M8" s="609"/>
      <c r="N8" s="597" t="str">
        <f>IF(('MAP (R)'!L10)=0,"",('MAP (R)'!L10))</f>
        <v>BR</v>
      </c>
      <c r="O8" s="597" t="str">
        <f>IF(('MAP (R)'!O10)=0,"",('MAP (R)'!O10))</f>
        <v>69-219</v>
      </c>
      <c r="P8" s="597" t="str">
        <f>IF(('MAP (R)'!R10)=0,"",('MAP (R)'!R10))</f>
        <v>123-273</v>
      </c>
      <c r="Q8" s="923" t="str">
        <f>IF(('MAP (M)'!I10)=0,"",('MAP (M)'!I10))</f>
        <v/>
      </c>
      <c r="R8" s="923" t="str">
        <f>IF(('MAP (M)'!K10)=0,"",('MAP (M)'!K10))</f>
        <v/>
      </c>
      <c r="S8" s="923" t="str">
        <f>IF(('MAP (M)'!M10)=0,"",('MAP (M)'!M10))</f>
        <v/>
      </c>
      <c r="T8" s="937" t="str">
        <f>IF((STAMP!K10)=0,"",(STAMP!K10))</f>
        <v/>
      </c>
      <c r="U8" s="937" t="str">
        <f>IF((STAMP!P5)=0,"",(STAMP!P5))</f>
        <v/>
      </c>
      <c r="V8" s="924"/>
      <c r="W8" s="924"/>
      <c r="X8" s="924"/>
      <c r="Y8" s="924"/>
      <c r="Z8" s="609"/>
    </row>
    <row r="9" spans="1:26">
      <c r="A9" s="82">
        <f>IF(('MAP (R)'!D10)=0,"",('MAP (R)'!D10))</f>
        <v>62</v>
      </c>
      <c r="B9" s="82" t="str">
        <f>IF(('MAP (R)'!G10)=0,"",('MAP (R)'!G10))</f>
        <v/>
      </c>
      <c r="C9" s="82" t="str">
        <f>IF(('MAP (R)'!J10)=0,"",('MAP (R)'!J10))</f>
        <v/>
      </c>
      <c r="D9" s="943"/>
      <c r="E9" s="943"/>
      <c r="F9" s="943"/>
      <c r="G9" s="358" t="str">
        <f>IF(('Chinese Writing'!B10)=0,"",('Chinese Writing'!B10))</f>
        <v/>
      </c>
      <c r="H9" s="945"/>
      <c r="I9" s="945"/>
      <c r="J9" s="359" t="str">
        <f>IF(('Level Chinese'!C10)=0,"",('Level Chinese'!C10))</f>
        <v>BR</v>
      </c>
      <c r="K9" s="359" t="str">
        <f>IF(('Level Chinese'!E10)=0,"",('Level Chinese'!E10))</f>
        <v/>
      </c>
      <c r="L9" s="359" t="str">
        <f>IF(('Level Chinese'!F10)=0,"",('Level Chinese'!F10))</f>
        <v/>
      </c>
      <c r="M9" s="609"/>
      <c r="N9" s="82">
        <f>IF(('MAP (R)'!M10)=0,"",('MAP (R)'!M10))</f>
        <v>44</v>
      </c>
      <c r="O9" s="82">
        <f>IF(('MAP (R)'!P10)=0,"",('MAP (R)'!P10))</f>
        <v>63</v>
      </c>
      <c r="P9" s="82">
        <f>IF(('MAP (R)'!S10)=0,"",('MAP (R)'!S10))</f>
        <v>59</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IF((LEAP!H10)=0,"",(LEAP!H10))</f>
        <v>4.0999999999999996</v>
      </c>
      <c r="O13" s="363">
        <f>IF((LEAP!I10)=0,"",(LEAP!I10))</f>
        <v>3.5</v>
      </c>
      <c r="P13" s="363" t="str">
        <f>IF((LEAP!J10)=0,"",(LEAP!J10))</f>
        <v>2.5</v>
      </c>
      <c r="Q13" s="363">
        <f>IF((LEAP!K10)=0,"",(LEAP!K10))</f>
        <v>4.5</v>
      </c>
      <c r="R13" s="363">
        <f>IF((LEAP!L10)=0,"",(LEAP!L10))</f>
        <v>5</v>
      </c>
      <c r="S13" s="363">
        <f>IF((LEAP!M10)=0,"",(LEAP!M10))</f>
        <v>5.9701492537313436</v>
      </c>
      <c r="T13" s="363">
        <f>IF((LEAP!Z10)=0,"",(LEAP!Z10))</f>
        <v>8</v>
      </c>
      <c r="U13" s="363" t="str">
        <f>IF((LEAP!AA10)=0,"",(LEAP!AA10))</f>
        <v>Can complete simple words with initial letter</v>
      </c>
      <c r="V13" s="363">
        <f>IF((LEAP!AB10)=0,"",(LEAP!AB10))</f>
        <v>9</v>
      </c>
      <c r="W13" s="363" t="str">
        <f>IF((LEAP!AC10)=0,"",(LEAP!AC10))</f>
        <v>Can recognize letters</v>
      </c>
      <c r="X13" s="363">
        <f>IF((LEAP!AD10)=0,"",(LEAP!AD10))</f>
        <v>28</v>
      </c>
      <c r="Y13" s="363" t="str">
        <f>IF((LEAP!AE10)=0,"",(LEAP!AE10))</f>
        <v>High</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559</v>
      </c>
      <c r="H21" s="992"/>
      <c r="I21" s="993"/>
      <c r="J21" s="976" t="s">
        <v>535</v>
      </c>
      <c r="K21" s="977"/>
      <c r="L21" s="978"/>
      <c r="M21" s="612"/>
      <c r="N21" s="994" t="s">
        <v>533</v>
      </c>
      <c r="O21" s="995"/>
      <c r="P21" s="996"/>
      <c r="Q21" s="973" t="s">
        <v>559</v>
      </c>
      <c r="R21" s="974"/>
      <c r="S21" s="975"/>
      <c r="T21" s="973"/>
      <c r="U21" s="974"/>
      <c r="V21" s="975"/>
      <c r="W21" s="976" t="s">
        <v>535</v>
      </c>
      <c r="X21" s="977"/>
      <c r="Y21" s="978"/>
      <c r="Z21" s="612"/>
    </row>
    <row r="22" spans="1:26" s="49" customFormat="1">
      <c r="A22" s="979" t="s">
        <v>536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52" customHeight="1">
      <c r="A24" s="980"/>
      <c r="B24" s="981"/>
      <c r="C24" s="982"/>
      <c r="D24" s="980"/>
      <c r="E24" s="981"/>
      <c r="F24" s="982"/>
      <c r="G24" s="983"/>
      <c r="H24" s="984"/>
      <c r="I24" s="985"/>
      <c r="J24" s="983"/>
      <c r="K24" s="984"/>
      <c r="L24" s="985"/>
      <c r="M24" s="612"/>
      <c r="N24" s="1017" t="s">
        <v>560</v>
      </c>
      <c r="O24" s="1003"/>
      <c r="P24" s="1003"/>
      <c r="Q24" s="1017" t="s">
        <v>561</v>
      </c>
      <c r="R24" s="1003"/>
      <c r="S24" s="1003"/>
      <c r="T24" s="1016" t="s">
        <v>562</v>
      </c>
      <c r="U24" s="1016"/>
      <c r="V24" s="1016"/>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92" customHeight="1">
      <c r="A26" s="980"/>
      <c r="B26" s="981"/>
      <c r="C26" s="982"/>
      <c r="D26" s="980"/>
      <c r="E26" s="981"/>
      <c r="F26" s="982"/>
      <c r="G26" s="983"/>
      <c r="H26" s="984"/>
      <c r="I26" s="985"/>
      <c r="J26" s="983"/>
      <c r="K26" s="984"/>
      <c r="L26" s="985"/>
      <c r="M26" s="612"/>
      <c r="N26" s="1052" t="s">
        <v>563</v>
      </c>
      <c r="O26" s="1053"/>
      <c r="P26" s="1053"/>
      <c r="Q26" s="1017" t="s">
        <v>561</v>
      </c>
      <c r="R26" s="1003"/>
      <c r="S26" s="1003"/>
      <c r="T26" s="1002" t="s">
        <v>564</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I587PFfzBGdk8/UKrovaHRoGJzSkondZ723MI6j+kSut9+gBOLAELxH0ULnvhf972vN5OtHag6tgu5df/bt6jQ==" saltValue="l+cyR30KBr1QFCa/UBZ5dA=="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Z30"/>
  <sheetViews>
    <sheetView topLeftCell="A3" workbookViewId="0">
      <selection activeCell="A24" sqref="A24:C24"/>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Summaries'!A11)</f>
        <v>Student 6</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Summaries'!W11=0,"",'Class Summaries'!W11)</f>
        <v>M</v>
      </c>
      <c r="B4" s="150">
        <f>IF('Class Summaries'!X11=0,"",'Class Summaries'!X11)</f>
        <v>40566</v>
      </c>
      <c r="C4" s="149" t="str">
        <f>IF('Class Summaries'!Y11=0,"",'Class Summaries'!Y11)</f>
        <v/>
      </c>
      <c r="D4" s="149" t="str">
        <f>IF('Class Summaries'!Z11=0,"",'Class Summaries'!Z11)</f>
        <v>Chinese</v>
      </c>
      <c r="E4" s="149" t="str">
        <f>IF('Class Summaries'!AA11=0,"",'Class Summaries'!AA11)</f>
        <v>China</v>
      </c>
      <c r="F4" s="149" t="str">
        <f>IF('Class Summaries'!AB11=0,"",'Class Summaries'!AB11)</f>
        <v>Y</v>
      </c>
      <c r="G4" s="149" t="str">
        <f>IF('Class Summaries'!AC11=0,"",'Class Summaries'!AC11)</f>
        <v/>
      </c>
      <c r="H4" s="149" t="str">
        <f>IF('Class Summaries'!AD11=0,"",'Class Summaries'!AD11)</f>
        <v/>
      </c>
      <c r="I4" s="149" t="str">
        <f>IF('Class Summaries'!AE11=0,"",'Class Summaries'!AE11)</f>
        <v/>
      </c>
      <c r="J4" s="347" t="str">
        <f>IF('Class Summaries'!AF11=0,"",'Class Summaries'!AF11)</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(R)'!B11)=0,"",('MAP (R)'!B11))</f>
        <v>156</v>
      </c>
      <c r="B7" s="599" t="str">
        <f>IF(('MAP (R)'!E11)=0,"",('MAP (R)'!E11))</f>
        <v/>
      </c>
      <c r="C7" s="599" t="str">
        <f>IF(('MAP (R)'!H11)=0,"",('MAP (R)'!H11))</f>
        <v/>
      </c>
      <c r="D7" s="87" t="str">
        <f>IF(('F&amp;P Bench'!B11)=0,"",('F&amp;P Bench'!B11))</f>
        <v>D</v>
      </c>
      <c r="E7" s="87" t="str">
        <f>IF(('F&amp;P Bench'!D11)=0,"",('F&amp;P Bench'!D11))</f>
        <v>C^</v>
      </c>
      <c r="F7" s="87" t="str">
        <f>IF(('F&amp;P Bench'!F11)=0,"",('F&amp;P Bench'!F11))</f>
        <v/>
      </c>
      <c r="G7" s="353">
        <f>IF(('English Writing'!B11)=0,"",('English Writing'!B11))</f>
        <v>1.5</v>
      </c>
      <c r="H7" s="354" t="s">
        <v>202</v>
      </c>
      <c r="I7" s="86" t="s">
        <v>202</v>
      </c>
      <c r="J7" s="355" t="str">
        <f>IF(('Level Chinese'!B11)=0,"",('Level Chinese'!B11))</f>
        <v>F</v>
      </c>
      <c r="K7" s="598" t="str">
        <f>IF(('Level Chinese'!D11)=0,"",('Level Chinese'!D11))</f>
        <v/>
      </c>
      <c r="L7" s="598" t="str">
        <f>IF(('Level Chinese'!F11)=0,"",('Level Chinese'!F11))</f>
        <v/>
      </c>
      <c r="M7" s="609"/>
      <c r="N7" s="87">
        <f>IF(('MAP (R)'!K11)=0,"",('MAP (R)'!K11))</f>
        <v>126</v>
      </c>
      <c r="O7" s="87">
        <f>IF(('MAP (R)'!N11)=0,"",('MAP (R)'!N11))</f>
        <v>140</v>
      </c>
      <c r="P7" s="87">
        <f>IF(('MAP (R)'!Q11)=0,"",('MAP (R)'!Q11))</f>
        <v>151</v>
      </c>
      <c r="Q7" s="82" t="str">
        <f>IF(('MAP (M)'!H11)=0,"",('MAP (M)'!H11))</f>
        <v/>
      </c>
      <c r="R7" s="599" t="str">
        <f>IF(('MAP (M)'!J11)=0,"",('MAP (M)'!J11))</f>
        <v/>
      </c>
      <c r="S7" s="599" t="str">
        <f>IF(('MAP (M)'!L11)=0,"",('MAP (M)'!L11))</f>
        <v/>
      </c>
      <c r="T7" s="86" t="s">
        <v>202</v>
      </c>
      <c r="U7" s="86" t="s">
        <v>203</v>
      </c>
      <c r="V7" s="923"/>
      <c r="W7" s="923"/>
      <c r="X7" s="923"/>
      <c r="Y7" s="923"/>
      <c r="Z7" s="609"/>
    </row>
    <row r="8" spans="1:26" ht="17">
      <c r="A8" s="597" t="str">
        <f>IF(('MAP (R)'!C11)=0,"",('MAP (R)'!C11))</f>
        <v>BR320L-BR170L</v>
      </c>
      <c r="B8" s="597" t="str">
        <f>IF(('MAP (R)'!F11)=0,"",('MAP (R)'!F11))</f>
        <v/>
      </c>
      <c r="C8" s="597" t="str">
        <f>IF(('MAP (R)'!I11)=0,"",('MAP (R)'!I11))</f>
        <v/>
      </c>
      <c r="D8" s="943">
        <f>IF(('F&amp;P Bench'!C11)=0,"",('F&amp;P Bench'!C11))</f>
        <v>96</v>
      </c>
      <c r="E8" s="943">
        <f>IF(('F&amp;P Bench'!E11)=0,"",('F&amp;P Bench'!E11))</f>
        <v>93</v>
      </c>
      <c r="F8" s="943" t="str">
        <f>IF(('F&amp;P Bench'!G11)=0,"",('F&amp;P Bench'!G11))</f>
        <v/>
      </c>
      <c r="G8" s="356" t="s">
        <v>24</v>
      </c>
      <c r="H8" s="944" t="str">
        <f>IF((STAMP!F11)=0,"",(STAMP!F11))</f>
        <v/>
      </c>
      <c r="I8" s="944" t="str">
        <f>IF((STAMP!K11)=0,"",(STAMP!K11))</f>
        <v/>
      </c>
      <c r="J8" s="352" t="s">
        <v>513</v>
      </c>
      <c r="K8" s="357" t="s">
        <v>514</v>
      </c>
      <c r="L8" s="357" t="s">
        <v>515</v>
      </c>
      <c r="M8" s="609"/>
      <c r="N8" s="597" t="str">
        <f>IF(('MAP (R)'!L11)=0,"",('MAP (R)'!L11))</f>
        <v>BR</v>
      </c>
      <c r="O8" s="597" t="str">
        <f>IF(('MAP (R)'!O11)=0,"",('MAP (R)'!O11))</f>
        <v>BR</v>
      </c>
      <c r="P8" s="597" t="str">
        <f>IF(('MAP (R)'!R11)=0,"",('MAP (R)'!R11))</f>
        <v>BR</v>
      </c>
      <c r="Q8" s="923" t="str">
        <f>IF(('MAP (M)'!I11)=0,"",('MAP (M)'!I11))</f>
        <v/>
      </c>
      <c r="R8" s="923" t="str">
        <f>IF(('MAP (M)'!K11)=0,"",('MAP (M)'!K11))</f>
        <v/>
      </c>
      <c r="S8" s="923" t="str">
        <f>IF(('MAP (M)'!M11)=0,"",('MAP (M)'!M11))</f>
        <v/>
      </c>
      <c r="T8" s="937" t="str">
        <f>IF((STAMP!K11)=0,"",(STAMP!K11))</f>
        <v/>
      </c>
      <c r="U8" s="937" t="str">
        <f>IF((STAMP!P5)=0,"",(STAMP!P5))</f>
        <v/>
      </c>
      <c r="V8" s="924"/>
      <c r="W8" s="924"/>
      <c r="X8" s="924"/>
      <c r="Y8" s="924"/>
      <c r="Z8" s="609"/>
    </row>
    <row r="9" spans="1:26">
      <c r="A9" s="82">
        <f>IF(('MAP (R)'!D11)=0,"",('MAP (R)'!D11))</f>
        <v>14</v>
      </c>
      <c r="B9" s="82" t="str">
        <f>IF(('MAP (R)'!G11)=0,"",('MAP (R)'!G11))</f>
        <v/>
      </c>
      <c r="C9" s="82" t="str">
        <f>IF(('MAP (R)'!J11)=0,"",('MAP (R)'!J11))</f>
        <v/>
      </c>
      <c r="D9" s="943"/>
      <c r="E9" s="943"/>
      <c r="F9" s="943"/>
      <c r="G9" s="358" t="str">
        <f>IF(('Chinese Writing'!B11)=0,"",('Chinese Writing'!B11))</f>
        <v/>
      </c>
      <c r="H9" s="945"/>
      <c r="I9" s="945"/>
      <c r="J9" s="359" t="str">
        <f>IF(('Level Chinese'!C11)=0,"",('Level Chinese'!C11))</f>
        <v>BR</v>
      </c>
      <c r="K9" s="359" t="str">
        <f>IF(('Level Chinese'!E11)=0,"",('Level Chinese'!E11))</f>
        <v/>
      </c>
      <c r="L9" s="359" t="str">
        <f>IF(('Level Chinese'!F11)=0,"",('Level Chinese'!F11))</f>
        <v/>
      </c>
      <c r="M9" s="609"/>
      <c r="N9" s="82">
        <f>IF(('MAP (R)'!M11)=0,"",('MAP (R)'!M11))</f>
        <v>1</v>
      </c>
      <c r="O9" s="82">
        <f>IF(('MAP (R)'!P11)=0,"",('MAP (R)'!P11))</f>
        <v>1</v>
      </c>
      <c r="P9" s="82">
        <f>IF(('MAP (R)'!S11)=0,"",('MAP (R)'!S11))</f>
        <v>4</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IF((LEAP!H11)=0,"",(LEAP!H11))</f>
        <v>3.4</v>
      </c>
      <c r="O13" s="363">
        <f>IF((LEAP!I11)=0,"",(LEAP!I11))</f>
        <v>3.9</v>
      </c>
      <c r="P13" s="363" t="str">
        <f>IF((LEAP!J11)=0,"",(LEAP!J11))</f>
        <v>2.8</v>
      </c>
      <c r="Q13" s="363">
        <f>IF((LEAP!K11)=0,"",(LEAP!K11))</f>
        <v>5</v>
      </c>
      <c r="R13" s="363">
        <f>IF((LEAP!L11)=0,"",(LEAP!L11))</f>
        <v>2.75</v>
      </c>
      <c r="S13" s="363">
        <f>IF((LEAP!M11)=0,"",(LEAP!M11))</f>
        <v>1.4925373134328359</v>
      </c>
      <c r="T13" s="363">
        <f>IF((LEAP!Z11)=0,"",(LEAP!Z11))</f>
        <v>7</v>
      </c>
      <c r="U13" s="363" t="str">
        <f>IF((LEAP!AA11)=0,"",(LEAP!AA11))</f>
        <v>Can copy letters</v>
      </c>
      <c r="V13" s="363">
        <f>IF((LEAP!AB11)=0,"",(LEAP!AB11))</f>
        <v>3</v>
      </c>
      <c r="W13" s="363" t="str">
        <f>IF((LEAP!AC11)=0,"",(LEAP!AC11))</f>
        <v>Can match simple pictures to each other.</v>
      </c>
      <c r="X13" s="363">
        <f>IF((LEAP!AD11)=0,"",(LEAP!AD11))</f>
        <v>15</v>
      </c>
      <c r="Y13" s="363" t="str">
        <f>IF((LEAP!AE11)=0,"",(LEAP!AE11))</f>
        <v>Mid</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565</v>
      </c>
      <c r="H21" s="992"/>
      <c r="I21" s="993"/>
      <c r="J21" s="976" t="s">
        <v>535</v>
      </c>
      <c r="K21" s="977"/>
      <c r="L21" s="978"/>
      <c r="M21" s="612"/>
      <c r="N21" s="994" t="s">
        <v>533</v>
      </c>
      <c r="O21" s="995"/>
      <c r="P21" s="996"/>
      <c r="Q21" s="973" t="s">
        <v>565</v>
      </c>
      <c r="R21" s="974"/>
      <c r="S21" s="975"/>
      <c r="T21" s="973"/>
      <c r="U21" s="974"/>
      <c r="V21" s="975"/>
      <c r="W21" s="976" t="s">
        <v>535</v>
      </c>
      <c r="X21" s="977"/>
      <c r="Y21" s="978"/>
      <c r="Z21" s="612"/>
    </row>
    <row r="22" spans="1:26" s="49" customFormat="1" ht="22" customHeight="1">
      <c r="A22" s="979" t="s">
        <v>536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53" customHeight="1">
      <c r="A24" s="980"/>
      <c r="B24" s="981"/>
      <c r="C24" s="982"/>
      <c r="D24" s="980"/>
      <c r="E24" s="981"/>
      <c r="F24" s="982"/>
      <c r="G24" s="983"/>
      <c r="H24" s="984"/>
      <c r="I24" s="985"/>
      <c r="J24" s="983"/>
      <c r="K24" s="984"/>
      <c r="L24" s="985"/>
      <c r="M24" s="612"/>
      <c r="N24" s="1002" t="s">
        <v>566</v>
      </c>
      <c r="O24" s="1003"/>
      <c r="P24" s="1003"/>
      <c r="Q24" s="1002" t="s">
        <v>567</v>
      </c>
      <c r="R24" s="1003"/>
      <c r="S24" s="1003"/>
      <c r="T24" s="1002" t="s">
        <v>568</v>
      </c>
      <c r="U24" s="1003"/>
      <c r="V24" s="1003"/>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74" customHeight="1">
      <c r="A26" s="980"/>
      <c r="B26" s="981"/>
      <c r="C26" s="982"/>
      <c r="D26" s="980"/>
      <c r="E26" s="981"/>
      <c r="F26" s="982"/>
      <c r="G26" s="983"/>
      <c r="H26" s="984"/>
      <c r="I26" s="985"/>
      <c r="J26" s="983"/>
      <c r="K26" s="984"/>
      <c r="L26" s="985"/>
      <c r="M26" s="612"/>
      <c r="N26" s="1011" t="s">
        <v>569</v>
      </c>
      <c r="O26" s="1012"/>
      <c r="P26" s="1012"/>
      <c r="Q26" s="1002" t="s">
        <v>570</v>
      </c>
      <c r="R26" s="1003"/>
      <c r="S26" s="1003"/>
      <c r="T26" s="1002" t="s">
        <v>571</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u2qZK29TZJ2RxbMIVJ6varXBz0FxkFQ7yDGGNVScdER7R2E1zjTxGEKSpCbage+tEgBT7QjSkz/QYuOUFHV12Q==" saltValue="53/Mt3/8RJIKwYoc9pP1Nw=="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Z20"/>
  <sheetViews>
    <sheetView workbookViewId="0">
      <selection activeCell="G17" sqref="G17:L19"/>
    </sheetView>
  </sheetViews>
  <sheetFormatPr baseColWidth="10" defaultColWidth="11" defaultRowHeight="16"/>
  <sheetData>
    <row r="1" spans="1:26" ht="17" customHeight="1">
      <c r="A1" s="897" t="s">
        <v>470</v>
      </c>
      <c r="B1" s="898"/>
      <c r="C1" s="898"/>
      <c r="D1" s="898"/>
      <c r="E1" s="898"/>
      <c r="F1" s="898"/>
      <c r="G1" s="898"/>
      <c r="H1" s="898"/>
      <c r="I1" s="899" t="str">
        <f>('Class Summaries'!A12)</f>
        <v>Student 7</v>
      </c>
      <c r="J1" s="900"/>
      <c r="K1" s="900" t="s">
        <v>471</v>
      </c>
      <c r="L1" s="1020"/>
      <c r="M1" s="1018"/>
      <c r="N1" s="901" t="s">
        <v>472</v>
      </c>
      <c r="O1" s="902"/>
      <c r="P1" s="902"/>
      <c r="Q1" s="902"/>
      <c r="R1" s="902"/>
      <c r="S1" s="902"/>
      <c r="T1" s="902"/>
      <c r="U1" s="902"/>
      <c r="V1" s="902"/>
      <c r="W1" s="902"/>
      <c r="X1" s="902"/>
      <c r="Y1" s="903"/>
      <c r="Z1" s="1018"/>
    </row>
    <row r="2" spans="1:26" ht="26" customHeight="1">
      <c r="A2" s="78" t="s">
        <v>473</v>
      </c>
      <c r="B2" s="79" t="s">
        <v>474</v>
      </c>
      <c r="C2" s="79" t="s">
        <v>475</v>
      </c>
      <c r="D2" s="79" t="s">
        <v>476</v>
      </c>
      <c r="E2" s="79" t="s">
        <v>477</v>
      </c>
      <c r="F2" s="910" t="s">
        <v>12</v>
      </c>
      <c r="G2" s="910" t="s">
        <v>13</v>
      </c>
      <c r="H2" s="910" t="s">
        <v>14</v>
      </c>
      <c r="I2" s="345" t="s">
        <v>478</v>
      </c>
      <c r="J2" s="345" t="s">
        <v>479</v>
      </c>
      <c r="K2" s="912" t="s">
        <v>30</v>
      </c>
      <c r="L2" s="913"/>
      <c r="M2" s="1019"/>
      <c r="N2" s="904"/>
      <c r="O2" s="905"/>
      <c r="P2" s="905"/>
      <c r="Q2" s="905"/>
      <c r="R2" s="905"/>
      <c r="S2" s="905"/>
      <c r="T2" s="905"/>
      <c r="U2" s="905"/>
      <c r="V2" s="905"/>
      <c r="W2" s="905"/>
      <c r="X2" s="905"/>
      <c r="Y2" s="906"/>
      <c r="Z2" s="1019"/>
    </row>
    <row r="3" spans="1:26" ht="16" customHeight="1">
      <c r="A3" s="596" t="s">
        <v>480</v>
      </c>
      <c r="B3" s="80" t="s">
        <v>481</v>
      </c>
      <c r="C3" s="81" t="s">
        <v>482</v>
      </c>
      <c r="D3" s="81" t="s">
        <v>483</v>
      </c>
      <c r="E3" s="81" t="s">
        <v>484</v>
      </c>
      <c r="F3" s="911"/>
      <c r="G3" s="911"/>
      <c r="H3" s="911"/>
      <c r="I3" s="346" t="s">
        <v>485</v>
      </c>
      <c r="J3" s="346" t="s">
        <v>486</v>
      </c>
      <c r="K3" s="914"/>
      <c r="L3" s="915"/>
      <c r="M3" s="1019"/>
      <c r="N3" s="904"/>
      <c r="O3" s="905"/>
      <c r="P3" s="905"/>
      <c r="Q3" s="905"/>
      <c r="R3" s="905"/>
      <c r="S3" s="905"/>
      <c r="T3" s="905"/>
      <c r="U3" s="905"/>
      <c r="V3" s="905"/>
      <c r="W3" s="905"/>
      <c r="X3" s="905"/>
      <c r="Y3" s="906"/>
      <c r="Z3" s="1019"/>
    </row>
    <row r="4" spans="1:26" ht="23" customHeight="1">
      <c r="A4" s="149" t="str">
        <f>IF('Class Summaries'!W12=0,"",'Class Summaries'!W12)</f>
        <v>F</v>
      </c>
      <c r="B4" s="150">
        <f>IF('Class Summaries'!X12=0,"",'Class Summaries'!X12)</f>
        <v>40768</v>
      </c>
      <c r="C4" s="149" t="str">
        <f>IF('Class Summaries'!Y12=0,"",'Class Summaries'!Y12)</f>
        <v/>
      </c>
      <c r="D4" s="149" t="str">
        <f>IF('Class Summaries'!Z12=0,"",'Class Summaries'!Z12)</f>
        <v>Chinese</v>
      </c>
      <c r="E4" s="149" t="str">
        <f>IF('Class Summaries'!AA12=0,"",'Class Summaries'!AA12)</f>
        <v>Chin (HK, Macau, TW)</v>
      </c>
      <c r="F4" s="149" t="str">
        <f>IF('Class Summaries'!AB12=0,"",'Class Summaries'!AB12)</f>
        <v>N</v>
      </c>
      <c r="G4" s="149" t="str">
        <f>IF('Class Summaries'!AC12=0,"",'Class Summaries'!AC12)</f>
        <v/>
      </c>
      <c r="H4" s="149" t="str">
        <f>IF('Class Summaries'!AD12=0,"",'Class Summaries'!AD12)</f>
        <v/>
      </c>
      <c r="I4" s="149" t="str">
        <f>IF('Class Summaries'!AE12=0,"",'Class Summaries'!AE12)</f>
        <v/>
      </c>
      <c r="J4" s="347" t="str">
        <f>IF('Class Summaries'!AF12=0,"",'Class Summaries'!AF12)</f>
        <v/>
      </c>
      <c r="K4" s="916"/>
      <c r="L4" s="917"/>
      <c r="M4" s="1019"/>
      <c r="N4" s="907"/>
      <c r="O4" s="908"/>
      <c r="P4" s="908"/>
      <c r="Q4" s="908"/>
      <c r="R4" s="908"/>
      <c r="S4" s="908"/>
      <c r="T4" s="908"/>
      <c r="U4" s="908"/>
      <c r="V4" s="908"/>
      <c r="W4" s="908"/>
      <c r="X4" s="908"/>
      <c r="Y4" s="909"/>
      <c r="Z4" s="1019"/>
    </row>
    <row r="5" spans="1:26" ht="19">
      <c r="A5" s="926" t="s">
        <v>487</v>
      </c>
      <c r="B5" s="927"/>
      <c r="C5" s="928"/>
      <c r="D5" s="929" t="s">
        <v>488</v>
      </c>
      <c r="E5" s="930"/>
      <c r="F5" s="931"/>
      <c r="G5" s="365" t="s">
        <v>489</v>
      </c>
      <c r="H5" s="1027" t="s">
        <v>490</v>
      </c>
      <c r="I5" s="1028"/>
      <c r="J5" s="934" t="s">
        <v>491</v>
      </c>
      <c r="K5" s="935"/>
      <c r="L5" s="936"/>
      <c r="M5" s="1019"/>
      <c r="N5" s="926" t="s">
        <v>492</v>
      </c>
      <c r="O5" s="927"/>
      <c r="P5" s="928"/>
      <c r="Q5" s="926" t="s">
        <v>493</v>
      </c>
      <c r="R5" s="927"/>
      <c r="S5" s="928"/>
      <c r="T5" s="918" t="s">
        <v>494</v>
      </c>
      <c r="U5" s="919"/>
      <c r="V5" s="920" t="s">
        <v>495</v>
      </c>
      <c r="W5" s="921"/>
      <c r="X5" s="921"/>
      <c r="Y5" s="922"/>
      <c r="Z5" s="101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1019"/>
      <c r="N6" s="83" t="s">
        <v>496</v>
      </c>
      <c r="O6" s="83" t="s">
        <v>497</v>
      </c>
      <c r="P6" s="83" t="s">
        <v>498</v>
      </c>
      <c r="Q6" s="84" t="s">
        <v>507</v>
      </c>
      <c r="R6" s="83" t="s">
        <v>508</v>
      </c>
      <c r="S6" s="85" t="s">
        <v>509</v>
      </c>
      <c r="T6" s="86" t="s">
        <v>200</v>
      </c>
      <c r="U6" s="219" t="s">
        <v>503</v>
      </c>
      <c r="V6" s="220" t="s">
        <v>218</v>
      </c>
      <c r="W6" s="221" t="s">
        <v>206</v>
      </c>
      <c r="X6" s="221" t="s">
        <v>510</v>
      </c>
      <c r="Y6" s="222" t="s">
        <v>511</v>
      </c>
      <c r="Z6" s="1019"/>
    </row>
    <row r="7" spans="1:26">
      <c r="A7" s="106">
        <f>IF(('MAP (R)'!B12)=0,"",('MAP (R)'!B12))</f>
        <v>181</v>
      </c>
      <c r="B7" s="599" t="str">
        <f>IF(('MAP (R)'!E12)=0,"",('MAP (R)'!E12))</f>
        <v/>
      </c>
      <c r="C7" s="599" t="str">
        <f>IF(('MAP (R)'!H12)=0,"",('MAP (R)'!H12))</f>
        <v/>
      </c>
      <c r="D7" s="87" t="str">
        <f>IF(('F&amp;P Bench'!B12)=0,"",('F&amp;P Bench'!B12))</f>
        <v>F^</v>
      </c>
      <c r="E7" s="87" t="str">
        <f>IF(('F&amp;P Bench'!D12)=0,"",('F&amp;P Bench'!D12))</f>
        <v>H</v>
      </c>
      <c r="F7" s="87" t="str">
        <f>IF(('F&amp;P Bench'!F12)=0,"",('F&amp;P Bench'!F12))</f>
        <v/>
      </c>
      <c r="G7" s="353">
        <f>IF(('English Writing'!B12)=0,"",('English Writing'!B12))</f>
        <v>3</v>
      </c>
      <c r="H7" s="354" t="s">
        <v>202</v>
      </c>
      <c r="I7" s="86" t="s">
        <v>202</v>
      </c>
      <c r="J7" s="355" t="str">
        <f>IF(('Level Chinese'!B12)=0,"",('Level Chinese'!B12))</f>
        <v>H</v>
      </c>
      <c r="K7" s="598" t="str">
        <f>IF(('Level Chinese'!D12)=0,"",('Level Chinese'!D12))</f>
        <v/>
      </c>
      <c r="L7" s="598" t="str">
        <f>IF(('Level Chinese'!F12)=0,"",('Level Chinese'!F12))</f>
        <v/>
      </c>
      <c r="M7" s="1019"/>
      <c r="N7" s="87">
        <f>IF(('MAP (R)'!K12)=0,"",('MAP (R)'!K12))</f>
        <v>156</v>
      </c>
      <c r="O7" s="87">
        <f>IF(('MAP (R)'!N12)=0,"",('MAP (R)'!N12))</f>
        <v>170</v>
      </c>
      <c r="P7" s="87">
        <f>IF(('MAP (R)'!Q12)=0,"",('MAP (R)'!Q12))</f>
        <v>188</v>
      </c>
      <c r="Q7" s="82" t="str">
        <f>IF(('MAP (M)'!H12)=0,"",('MAP (M)'!H12))</f>
        <v/>
      </c>
      <c r="R7" s="599" t="str">
        <f>IF(('MAP (M)'!J12)=0,"",('MAP (M)'!J12))</f>
        <v/>
      </c>
      <c r="S7" s="599" t="str">
        <f>IF(('MAP (M)'!L12)=0,"",('MAP (M)'!L12))</f>
        <v/>
      </c>
      <c r="T7" s="86" t="s">
        <v>203</v>
      </c>
      <c r="U7" s="219" t="s">
        <v>202</v>
      </c>
      <c r="V7" s="923"/>
      <c r="W7" s="923"/>
      <c r="X7" s="923"/>
      <c r="Y7" s="1024"/>
      <c r="Z7" s="1019"/>
    </row>
    <row r="8" spans="1:26" ht="24" customHeight="1">
      <c r="A8" s="597" t="str">
        <f>IF(('MAP (R)'!C12)=0,"",('MAP (R)'!C12))</f>
        <v>180L-330L</v>
      </c>
      <c r="B8" s="597" t="str">
        <f>IF(('MAP (R)'!F12)=0,"",('MAP (R)'!F12))</f>
        <v/>
      </c>
      <c r="C8" s="597" t="str">
        <f>IF(('MAP (R)'!I12)=0,"",('MAP (R)'!I12))</f>
        <v/>
      </c>
      <c r="D8" s="943">
        <f>IF(('F&amp;P Bench'!C12)=0,"",('F&amp;P Bench'!C12))</f>
        <v>88</v>
      </c>
      <c r="E8" s="943">
        <f>IF(('F&amp;P Bench'!E12)=0,"",('F&amp;P Bench'!E12))</f>
        <v>95</v>
      </c>
      <c r="F8" s="943" t="str">
        <f>IF(('F&amp;P Bench'!G12)=0,"",('F&amp;P Bench'!G12))</f>
        <v/>
      </c>
      <c r="G8" s="356" t="s">
        <v>24</v>
      </c>
      <c r="H8" s="944" t="str">
        <f>IF((STAMP!F12)=0,"",(STAMP!F12))</f>
        <v/>
      </c>
      <c r="I8" s="944" t="str">
        <f>IF((STAMP!K12)=0,"",(STAMP!K12))</f>
        <v/>
      </c>
      <c r="J8" s="352" t="s">
        <v>513</v>
      </c>
      <c r="K8" s="357" t="s">
        <v>514</v>
      </c>
      <c r="L8" s="357" t="s">
        <v>515</v>
      </c>
      <c r="M8" s="1019"/>
      <c r="N8" s="597" t="str">
        <f>IF(('MAP (R)'!L12)=0,"",('MAP (R)'!L12))</f>
        <v>BR</v>
      </c>
      <c r="O8" s="597" t="str">
        <f>IF(('MAP (R)'!O12)=0,"",('MAP (R)'!O12))</f>
        <v>BR</v>
      </c>
      <c r="P8" s="597" t="str">
        <f>IF(('MAP (R)'!R12)=0,"",('MAP (R)'!R12))</f>
        <v>285-435</v>
      </c>
      <c r="Q8" s="923" t="str">
        <f>IF(('MAP (M)'!I12)=0,"",('MAP (M)'!I12))</f>
        <v/>
      </c>
      <c r="R8" s="923" t="str">
        <f>IF(('MAP (M)'!K12)=0,"",('MAP (M)'!K12))</f>
        <v/>
      </c>
      <c r="S8" s="923" t="str">
        <f>IF(('MAP (M)'!M12)=0,"",('MAP (M)'!M12))</f>
        <v/>
      </c>
      <c r="T8" s="937" t="str">
        <f>IF((STAMP!K12)=0,"",(STAMP!K12))</f>
        <v/>
      </c>
      <c r="U8" s="937" t="str">
        <f>IF((STAMP!P5)=0,"",(STAMP!P5))</f>
        <v/>
      </c>
      <c r="V8" s="924"/>
      <c r="W8" s="924"/>
      <c r="X8" s="924"/>
      <c r="Y8" s="1025"/>
      <c r="Z8" s="1019"/>
    </row>
    <row r="9" spans="1:26">
      <c r="A9" s="82">
        <f>IF(('MAP (R)'!D12)=0,"",('MAP (R)'!D12))</f>
        <v>69</v>
      </c>
      <c r="B9" s="82" t="str">
        <f>IF(('MAP (R)'!G12)=0,"",('MAP (R)'!G12))</f>
        <v/>
      </c>
      <c r="C9" s="82" t="str">
        <f>IF(('MAP (R)'!J12)=0,"",('MAP (R)'!J12))</f>
        <v/>
      </c>
      <c r="D9" s="943"/>
      <c r="E9" s="943"/>
      <c r="F9" s="943"/>
      <c r="G9" s="358" t="str">
        <f>IF(('Chinese Writing'!B12)=0,"",('Chinese Writing'!B12))</f>
        <v/>
      </c>
      <c r="H9" s="945"/>
      <c r="I9" s="945"/>
      <c r="J9" s="359" t="str">
        <f>IF(('Level Chinese'!C12)=0,"",('Level Chinese'!C12))</f>
        <v>F</v>
      </c>
      <c r="K9" s="359" t="str">
        <f>IF(('Level Chinese'!E12)=0,"",('Level Chinese'!E12))</f>
        <v/>
      </c>
      <c r="L9" s="359" t="str">
        <f>IF(('Level Chinese'!F12)=0,"",('Level Chinese'!F12))</f>
        <v/>
      </c>
      <c r="M9" s="1019"/>
      <c r="N9" s="82">
        <f>IF(('MAP (R)'!M12)=0,"",('MAP (R)'!M12))</f>
        <v>41</v>
      </c>
      <c r="O9" s="82">
        <f>IF(('MAP (R)'!P12)=0,"",('MAP (R)'!P12))</f>
        <v>45</v>
      </c>
      <c r="P9" s="82">
        <f>IF(('MAP (R)'!S12)=0,"",('MAP (R)'!S12))</f>
        <v>81</v>
      </c>
      <c r="Q9" s="925"/>
      <c r="R9" s="925"/>
      <c r="S9" s="925"/>
      <c r="T9" s="938"/>
      <c r="U9" s="938"/>
      <c r="V9" s="925"/>
      <c r="W9" s="925"/>
      <c r="X9" s="925"/>
      <c r="Y9" s="1026"/>
      <c r="Z9" s="1019"/>
    </row>
    <row r="10" spans="1:26" ht="25" customHeight="1">
      <c r="A10" s="1021" t="s">
        <v>527</v>
      </c>
      <c r="B10" s="1022"/>
      <c r="C10" s="1022"/>
      <c r="D10" s="1022"/>
      <c r="E10" s="1022"/>
      <c r="F10" s="1023"/>
      <c r="G10" s="1021" t="s">
        <v>528</v>
      </c>
      <c r="H10" s="1022"/>
      <c r="I10" s="1022"/>
      <c r="J10" s="1022"/>
      <c r="K10" s="1022"/>
      <c r="L10" s="1023"/>
      <c r="M10" s="1019"/>
      <c r="N10" s="1021" t="s">
        <v>527</v>
      </c>
      <c r="O10" s="1022"/>
      <c r="P10" s="1022"/>
      <c r="Q10" s="1022"/>
      <c r="R10" s="1022"/>
      <c r="S10" s="1023"/>
      <c r="T10" s="1021" t="s">
        <v>528</v>
      </c>
      <c r="U10" s="1022"/>
      <c r="V10" s="1022"/>
      <c r="W10" s="1022"/>
      <c r="X10" s="1022"/>
      <c r="Y10" s="1023"/>
      <c r="Z10" s="1019"/>
    </row>
    <row r="11" spans="1:26">
      <c r="A11" s="1031" t="s">
        <v>36</v>
      </c>
      <c r="B11" s="1031"/>
      <c r="C11" s="1032" t="s">
        <v>37</v>
      </c>
      <c r="D11" s="1032"/>
      <c r="E11" s="1029" t="s">
        <v>66</v>
      </c>
      <c r="F11" s="1029"/>
      <c r="G11" s="1031" t="s">
        <v>36</v>
      </c>
      <c r="H11" s="1031"/>
      <c r="I11" s="1032" t="s">
        <v>37</v>
      </c>
      <c r="J11" s="1032"/>
      <c r="K11" s="1029" t="s">
        <v>66</v>
      </c>
      <c r="L11" s="1030"/>
      <c r="M11" s="1019"/>
      <c r="N11" s="1031" t="s">
        <v>36</v>
      </c>
      <c r="O11" s="1031"/>
      <c r="P11" s="1032" t="s">
        <v>37</v>
      </c>
      <c r="Q11" s="1032"/>
      <c r="R11" s="1029" t="s">
        <v>66</v>
      </c>
      <c r="S11" s="1029"/>
      <c r="T11" s="1031" t="s">
        <v>36</v>
      </c>
      <c r="U11" s="1031"/>
      <c r="V11" s="1032" t="s">
        <v>37</v>
      </c>
      <c r="W11" s="1032"/>
      <c r="X11" s="1029" t="s">
        <v>66</v>
      </c>
      <c r="Y11" s="1030"/>
      <c r="Z11" s="1019"/>
    </row>
    <row r="12" spans="1:26" ht="25">
      <c r="A12" s="98" t="s">
        <v>529</v>
      </c>
      <c r="B12" s="98" t="s">
        <v>530</v>
      </c>
      <c r="C12" s="98" t="s">
        <v>529</v>
      </c>
      <c r="D12" s="98" t="s">
        <v>530</v>
      </c>
      <c r="E12" s="98" t="s">
        <v>529</v>
      </c>
      <c r="F12" s="99" t="s">
        <v>530</v>
      </c>
      <c r="G12" s="98" t="s">
        <v>529</v>
      </c>
      <c r="H12" s="98" t="s">
        <v>530</v>
      </c>
      <c r="I12" s="98" t="s">
        <v>529</v>
      </c>
      <c r="J12" s="98" t="s">
        <v>530</v>
      </c>
      <c r="K12" s="98" t="s">
        <v>529</v>
      </c>
      <c r="L12" s="100" t="s">
        <v>530</v>
      </c>
      <c r="M12" s="1019"/>
      <c r="N12" s="98" t="s">
        <v>529</v>
      </c>
      <c r="O12" s="98" t="s">
        <v>530</v>
      </c>
      <c r="P12" s="98" t="s">
        <v>529</v>
      </c>
      <c r="Q12" s="98" t="s">
        <v>530</v>
      </c>
      <c r="R12" s="98" t="s">
        <v>529</v>
      </c>
      <c r="S12" s="99" t="s">
        <v>530</v>
      </c>
      <c r="T12" s="98" t="s">
        <v>529</v>
      </c>
      <c r="U12" s="98" t="s">
        <v>530</v>
      </c>
      <c r="V12" s="98" t="s">
        <v>529</v>
      </c>
      <c r="W12" s="98" t="s">
        <v>530</v>
      </c>
      <c r="X12" s="98" t="s">
        <v>529</v>
      </c>
      <c r="Y12" s="100" t="s">
        <v>530</v>
      </c>
      <c r="Z12" s="1019"/>
    </row>
    <row r="13" spans="1:26">
      <c r="A13" s="101"/>
      <c r="B13" s="101"/>
      <c r="C13" s="101"/>
      <c r="D13" s="101"/>
      <c r="E13" s="102"/>
      <c r="F13" s="103"/>
      <c r="G13" s="101"/>
      <c r="H13" s="101"/>
      <c r="I13" s="101"/>
      <c r="J13" s="101"/>
      <c r="K13" s="102"/>
      <c r="L13" s="104"/>
      <c r="M13" s="1019"/>
      <c r="N13" s="101"/>
      <c r="O13" s="101"/>
      <c r="P13" s="101"/>
      <c r="Q13" s="101"/>
      <c r="R13" s="102"/>
      <c r="S13" s="103"/>
      <c r="T13" s="101"/>
      <c r="U13" s="101"/>
      <c r="V13" s="101"/>
      <c r="W13" s="101"/>
      <c r="X13" s="102"/>
      <c r="Y13" s="104"/>
      <c r="Z13" s="1019"/>
    </row>
    <row r="14" spans="1:26" ht="16" customHeight="1">
      <c r="A14" s="1033" t="s">
        <v>555</v>
      </c>
      <c r="B14" s="1033"/>
      <c r="C14" s="1033"/>
      <c r="D14" s="1036" t="s">
        <v>556</v>
      </c>
      <c r="E14" s="1036"/>
      <c r="F14" s="1037"/>
      <c r="G14" s="1033" t="s">
        <v>557</v>
      </c>
      <c r="H14" s="1033"/>
      <c r="I14" s="1033"/>
      <c r="J14" s="1008" t="s">
        <v>547</v>
      </c>
      <c r="K14" s="1009"/>
      <c r="L14" s="1010"/>
      <c r="M14" s="1019"/>
      <c r="N14" s="1033" t="s">
        <v>555</v>
      </c>
      <c r="O14" s="1033"/>
      <c r="P14" s="1033"/>
      <c r="Q14" s="1036" t="s">
        <v>556</v>
      </c>
      <c r="R14" s="1036"/>
      <c r="S14" s="1037"/>
      <c r="T14" s="1033" t="s">
        <v>557</v>
      </c>
      <c r="U14" s="1033"/>
      <c r="V14" s="1033"/>
      <c r="W14" s="1008" t="s">
        <v>547</v>
      </c>
      <c r="X14" s="1009"/>
      <c r="Y14" s="1010"/>
      <c r="Z14" s="1019"/>
    </row>
    <row r="15" spans="1:26">
      <c r="A15" s="1034"/>
      <c r="B15" s="1034"/>
      <c r="C15" s="1034"/>
      <c r="D15" s="1034"/>
      <c r="E15" s="1034"/>
      <c r="F15" s="1034"/>
      <c r="G15" s="1035"/>
      <c r="H15" s="1035"/>
      <c r="I15" s="1035"/>
      <c r="J15" s="1035"/>
      <c r="K15" s="1035"/>
      <c r="L15" s="983"/>
      <c r="M15" s="1019"/>
      <c r="N15" s="1034"/>
      <c r="O15" s="1034"/>
      <c r="P15" s="1034"/>
      <c r="Q15" s="1034"/>
      <c r="R15" s="1034"/>
      <c r="S15" s="1034"/>
      <c r="T15" s="1035"/>
      <c r="U15" s="1035"/>
      <c r="V15" s="1035"/>
      <c r="W15" s="1035"/>
      <c r="X15" s="1035"/>
      <c r="Y15" s="983"/>
      <c r="Z15" s="1019"/>
    </row>
    <row r="16" spans="1:26" ht="16" customHeight="1">
      <c r="A16" s="1038" t="s">
        <v>535</v>
      </c>
      <c r="B16" s="1039"/>
      <c r="C16" s="1039"/>
      <c r="D16" s="1039"/>
      <c r="E16" s="1039"/>
      <c r="F16" s="1040"/>
      <c r="G16" s="1041" t="s">
        <v>540</v>
      </c>
      <c r="H16" s="1042"/>
      <c r="I16" s="1042"/>
      <c r="J16" s="1042"/>
      <c r="K16" s="1042"/>
      <c r="L16" s="1042"/>
      <c r="M16" s="1019"/>
      <c r="N16" s="1038" t="s">
        <v>535</v>
      </c>
      <c r="O16" s="1039"/>
      <c r="P16" s="1039"/>
      <c r="Q16" s="1039"/>
      <c r="R16" s="1039"/>
      <c r="S16" s="1040"/>
      <c r="T16" s="1041" t="s">
        <v>540</v>
      </c>
      <c r="U16" s="1042"/>
      <c r="V16" s="1042"/>
      <c r="W16" s="1042"/>
      <c r="X16" s="1042"/>
      <c r="Y16" s="1042"/>
      <c r="Z16" s="1019"/>
    </row>
    <row r="17" spans="1:26">
      <c r="A17" s="1043"/>
      <c r="B17" s="1044"/>
      <c r="C17" s="1044"/>
      <c r="D17" s="1044"/>
      <c r="E17" s="1044"/>
      <c r="F17" s="1045"/>
      <c r="G17" s="1043"/>
      <c r="H17" s="1044"/>
      <c r="I17" s="1044"/>
      <c r="J17" s="1044"/>
      <c r="K17" s="1044"/>
      <c r="L17" s="1045"/>
      <c r="M17" s="1019"/>
      <c r="N17" s="1043"/>
      <c r="O17" s="1044"/>
      <c r="P17" s="1044"/>
      <c r="Q17" s="1044"/>
      <c r="R17" s="1044"/>
      <c r="S17" s="1045"/>
      <c r="T17" s="1043"/>
      <c r="U17" s="1044"/>
      <c r="V17" s="1044"/>
      <c r="W17" s="1044"/>
      <c r="X17" s="1044"/>
      <c r="Y17" s="1045"/>
      <c r="Z17" s="1019"/>
    </row>
    <row r="18" spans="1:26">
      <c r="A18" s="1046"/>
      <c r="B18" s="1047"/>
      <c r="C18" s="1047"/>
      <c r="D18" s="1047"/>
      <c r="E18" s="1047"/>
      <c r="F18" s="1048"/>
      <c r="G18" s="1046"/>
      <c r="H18" s="1047"/>
      <c r="I18" s="1047"/>
      <c r="J18" s="1047"/>
      <c r="K18" s="1047"/>
      <c r="L18" s="1048"/>
      <c r="M18" s="1019"/>
      <c r="N18" s="1046"/>
      <c r="O18" s="1047"/>
      <c r="P18" s="1047"/>
      <c r="Q18" s="1047"/>
      <c r="R18" s="1047"/>
      <c r="S18" s="1048"/>
      <c r="T18" s="1046"/>
      <c r="U18" s="1047"/>
      <c r="V18" s="1047"/>
      <c r="W18" s="1047"/>
      <c r="X18" s="1047"/>
      <c r="Y18" s="1048"/>
      <c r="Z18" s="1019"/>
    </row>
    <row r="19" spans="1:26">
      <c r="A19" s="1049"/>
      <c r="B19" s="1050"/>
      <c r="C19" s="1050"/>
      <c r="D19" s="1050"/>
      <c r="E19" s="1050"/>
      <c r="F19" s="1051"/>
      <c r="G19" s="1049"/>
      <c r="H19" s="1050"/>
      <c r="I19" s="1050"/>
      <c r="J19" s="1050"/>
      <c r="K19" s="1050"/>
      <c r="L19" s="1051"/>
      <c r="M19" s="1019"/>
      <c r="N19" s="1049"/>
      <c r="O19" s="1050"/>
      <c r="P19" s="1050"/>
      <c r="Q19" s="1050"/>
      <c r="R19" s="1050"/>
      <c r="S19" s="1051"/>
      <c r="T19" s="1049"/>
      <c r="U19" s="1050"/>
      <c r="V19" s="1050"/>
      <c r="W19" s="1050"/>
      <c r="X19" s="1050"/>
      <c r="Y19" s="1051"/>
      <c r="Z19" s="1019"/>
    </row>
    <row r="20" spans="1:26">
      <c r="A20" s="49"/>
      <c r="B20" s="49"/>
      <c r="C20" s="49"/>
      <c r="D20" s="49"/>
      <c r="E20" s="49"/>
      <c r="F20" s="49"/>
      <c r="G20" s="49"/>
      <c r="H20" s="49"/>
      <c r="I20" s="49"/>
      <c r="J20" s="49"/>
      <c r="K20" s="49"/>
      <c r="L20" s="49"/>
    </row>
  </sheetData>
  <sheetProtection algorithmName="SHA-512" hashValue="pfoyVwsrFpLpDDA318LB32BfHvkCUIE3hBKK6n0XS5rGHqHI8LQSL2eLlRkKk4UKWE0bjVEVEccfU4WPJgerQw==" saltValue="5+Q8AOPWxyQUoRmgeuozXA==" spinCount="100000" sheet="1" objects="1" scenarios="1"/>
  <mergeCells count="71">
    <mergeCell ref="A16:F16"/>
    <mergeCell ref="G16:L16"/>
    <mergeCell ref="N16:S16"/>
    <mergeCell ref="T16:Y16"/>
    <mergeCell ref="A17:F19"/>
    <mergeCell ref="G17:L19"/>
    <mergeCell ref="N17:S19"/>
    <mergeCell ref="T17:Y19"/>
    <mergeCell ref="T14:V14"/>
    <mergeCell ref="W14:Y14"/>
    <mergeCell ref="A15:C15"/>
    <mergeCell ref="D15:F15"/>
    <mergeCell ref="G15:I15"/>
    <mergeCell ref="J15:L15"/>
    <mergeCell ref="N15:P15"/>
    <mergeCell ref="Q15:S15"/>
    <mergeCell ref="T15:V15"/>
    <mergeCell ref="W15:Y15"/>
    <mergeCell ref="A14:C14"/>
    <mergeCell ref="D14:F14"/>
    <mergeCell ref="G14:I14"/>
    <mergeCell ref="J14:L14"/>
    <mergeCell ref="N14:P14"/>
    <mergeCell ref="Q14:S14"/>
    <mergeCell ref="X11:Y11"/>
    <mergeCell ref="A11:B11"/>
    <mergeCell ref="C11:D11"/>
    <mergeCell ref="E11:F11"/>
    <mergeCell ref="G11:H11"/>
    <mergeCell ref="I11:J11"/>
    <mergeCell ref="K11:L11"/>
    <mergeCell ref="N11:O11"/>
    <mergeCell ref="P11:Q11"/>
    <mergeCell ref="R11:S11"/>
    <mergeCell ref="T11:U11"/>
    <mergeCell ref="V11:W11"/>
    <mergeCell ref="D5:F5"/>
    <mergeCell ref="H5:I5"/>
    <mergeCell ref="Q8:Q9"/>
    <mergeCell ref="R8:R9"/>
    <mergeCell ref="S8:S9"/>
    <mergeCell ref="D8:D9"/>
    <mergeCell ref="E8:E9"/>
    <mergeCell ref="F8:F9"/>
    <mergeCell ref="H8:H9"/>
    <mergeCell ref="I8:I9"/>
    <mergeCell ref="N10:S10"/>
    <mergeCell ref="T10:Y10"/>
    <mergeCell ref="V5:Y5"/>
    <mergeCell ref="V7:V9"/>
    <mergeCell ref="W7:W9"/>
    <mergeCell ref="X7:X9"/>
    <mergeCell ref="Y7:Y9"/>
    <mergeCell ref="T8:T9"/>
    <mergeCell ref="U8:U9"/>
    <mergeCell ref="Z1:Z19"/>
    <mergeCell ref="F2:F3"/>
    <mergeCell ref="G2:G3"/>
    <mergeCell ref="H2:H3"/>
    <mergeCell ref="K2:L4"/>
    <mergeCell ref="J5:L5"/>
    <mergeCell ref="N5:P5"/>
    <mergeCell ref="Q5:S5"/>
    <mergeCell ref="T5:U5"/>
    <mergeCell ref="A1:H1"/>
    <mergeCell ref="I1:L1"/>
    <mergeCell ref="M1:M19"/>
    <mergeCell ref="N1:Y4"/>
    <mergeCell ref="A5:C5"/>
    <mergeCell ref="A10:F10"/>
    <mergeCell ref="G10:L10"/>
  </mergeCells>
  <hyperlinks>
    <hyperlink ref="K2" location="'Class Summaries'!A1" display="Return to Summaries"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Z30"/>
  <sheetViews>
    <sheetView topLeftCell="A4" workbookViewId="0">
      <selection activeCell="A27" sqref="A27"/>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Summaries'!A13)</f>
        <v>Student 8</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Summaries'!W13=0,"",'Class Summaries'!W13)</f>
        <v>M</v>
      </c>
      <c r="B4" s="150">
        <f>IF('Class Summaries'!X13=0,"",'Class Summaries'!X13)</f>
        <v>40604</v>
      </c>
      <c r="C4" s="149" t="str">
        <f>IF('Class Summaries'!Y13=0,"",'Class Summaries'!Y13)</f>
        <v/>
      </c>
      <c r="D4" s="149" t="str">
        <f>IF('Class Summaries'!Z13=0,"",'Class Summaries'!Z13)</f>
        <v>Chinese</v>
      </c>
      <c r="E4" s="149" t="str">
        <f>IF('Class Summaries'!AA13=0,"",'Class Summaries'!AA13)</f>
        <v>China</v>
      </c>
      <c r="F4" s="149" t="str">
        <f>IF('Class Summaries'!AB13=0,"",'Class Summaries'!AB13)</f>
        <v>Y</v>
      </c>
      <c r="G4" s="149" t="str">
        <f>IF('Class Summaries'!AC13=0,"",'Class Summaries'!AC13)</f>
        <v/>
      </c>
      <c r="H4" s="149" t="str">
        <f>IF('Class Summaries'!AD13=0,"",'Class Summaries'!AD13)</f>
        <v/>
      </c>
      <c r="I4" s="149" t="str">
        <f>IF('Class Summaries'!AE13=0,"",'Class Summaries'!AE13)</f>
        <v/>
      </c>
      <c r="J4" s="347" t="str">
        <f>IF('Class Summaries'!AF13=0,"",'Class Summaries'!AF13)</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(R)'!B13)=0,"",('MAP (R)'!B13))</f>
        <v>167</v>
      </c>
      <c r="B7" s="599" t="str">
        <f>IF(('MAP (R)'!E13)=0,"",('MAP (R)'!E13))</f>
        <v/>
      </c>
      <c r="C7" s="599" t="str">
        <f>IF(('MAP (R)'!H13)=0,"",('MAP (R)'!H13))</f>
        <v/>
      </c>
      <c r="D7" s="87" t="str">
        <f>IF(('F&amp;P Bench'!B13)=0,"",('F&amp;P Bench'!B13))</f>
        <v>B</v>
      </c>
      <c r="E7" s="87" t="str">
        <f>IF(('F&amp;P Bench'!D13)=0,"",('F&amp;P Bench'!D13))</f>
        <v>C^</v>
      </c>
      <c r="F7" s="87" t="str">
        <f>IF(('F&amp;P Bench'!F13)=0,"",('F&amp;P Bench'!F13))</f>
        <v/>
      </c>
      <c r="G7" s="353">
        <f>IF(('English Writing'!B13)=0,"",('English Writing'!B13))</f>
        <v>2</v>
      </c>
      <c r="H7" s="354" t="s">
        <v>202</v>
      </c>
      <c r="I7" s="86" t="s">
        <v>202</v>
      </c>
      <c r="J7" s="355" t="str">
        <f>IF(('Level Chinese'!B13)=0,"",('Level Chinese'!B13))</f>
        <v>F</v>
      </c>
      <c r="K7" s="598" t="str">
        <f>IF(('Level Chinese'!D13)=0,"",('Level Chinese'!D13))</f>
        <v/>
      </c>
      <c r="L7" s="598" t="str">
        <f>IF(('Level Chinese'!F13)=0,"",('Level Chinese'!F13))</f>
        <v/>
      </c>
      <c r="M7" s="609"/>
      <c r="N7" s="87">
        <f>IF(('MAP (R)'!K13)=0,"",('MAP (R)'!K13))</f>
        <v>149</v>
      </c>
      <c r="O7" s="87">
        <f>IF(('MAP (R)'!N13)=0,"",('MAP (R)'!N13))</f>
        <v>164</v>
      </c>
      <c r="P7" s="87">
        <f>IF(('MAP (R)'!Q13)=0,"",('MAP (R)'!Q13))</f>
        <v>161</v>
      </c>
      <c r="Q7" s="82" t="str">
        <f>IF(('MAP (M)'!H13)=0,"",('MAP (M)'!H13))</f>
        <v/>
      </c>
      <c r="R7" s="599" t="str">
        <f>IF(('MAP (M)'!J13)=0,"",('MAP (M)'!J13))</f>
        <v/>
      </c>
      <c r="S7" s="599" t="str">
        <f>IF(('MAP (M)'!L13)=0,"",('MAP (M)'!L13))</f>
        <v/>
      </c>
      <c r="T7" s="86" t="s">
        <v>202</v>
      </c>
      <c r="U7" s="86" t="s">
        <v>203</v>
      </c>
      <c r="V7" s="923"/>
      <c r="W7" s="923"/>
      <c r="X7" s="923"/>
      <c r="Y7" s="923"/>
      <c r="Z7" s="609"/>
    </row>
    <row r="8" spans="1:26" ht="17">
      <c r="A8" s="597" t="str">
        <f>IF(('MAP (R)'!C13)=0,"",('MAP (R)'!C13))</f>
        <v>BR100L-50L</v>
      </c>
      <c r="B8" s="597" t="str">
        <f>IF(('MAP (R)'!F13)=0,"",('MAP (R)'!F13))</f>
        <v/>
      </c>
      <c r="C8" s="597" t="str">
        <f>IF(('MAP (R)'!I13)=0,"",('MAP (R)'!I13))</f>
        <v/>
      </c>
      <c r="D8" s="943">
        <f>IF(('F&amp;P Bench'!C13)=0,"",('F&amp;P Bench'!C13))</f>
        <v>97</v>
      </c>
      <c r="E8" s="943">
        <f>IF(('F&amp;P Bench'!E13)=0,"",('F&amp;P Bench'!E13))</f>
        <v>91</v>
      </c>
      <c r="F8" s="943" t="str">
        <f>IF(('F&amp;P Bench'!G13)=0,"",('F&amp;P Bench'!G13))</f>
        <v/>
      </c>
      <c r="G8" s="356" t="s">
        <v>24</v>
      </c>
      <c r="H8" s="944" t="str">
        <f>IF((STAMP!F13)=0,"",(STAMP!F13))</f>
        <v/>
      </c>
      <c r="I8" s="944" t="str">
        <f>IF((STAMP!K13)=0,"",(STAMP!K13))</f>
        <v/>
      </c>
      <c r="J8" s="352" t="s">
        <v>513</v>
      </c>
      <c r="K8" s="357" t="s">
        <v>514</v>
      </c>
      <c r="L8" s="357" t="s">
        <v>515</v>
      </c>
      <c r="M8" s="609"/>
      <c r="N8" s="597" t="str">
        <f>IF(('MAP (R)'!L13)=0,"",('MAP (R)'!L13))</f>
        <v>BR</v>
      </c>
      <c r="O8" s="597" t="str">
        <f>IF(('MAP (R)'!O13)=0,"",('MAP (R)'!O13))</f>
        <v>BR</v>
      </c>
      <c r="P8" s="597" t="str">
        <f>IF(('MAP (R)'!R13)=0,"",('MAP (R)'!R13))</f>
        <v>BR</v>
      </c>
      <c r="Q8" s="923" t="str">
        <f>IF(('MAP (M)'!I13)=0,"",('MAP (M)'!I13))</f>
        <v/>
      </c>
      <c r="R8" s="923" t="str">
        <f>IF(('MAP (M)'!K13)=0,"",('MAP (M)'!K13))</f>
        <v/>
      </c>
      <c r="S8" s="923" t="str">
        <f>IF(('MAP (M)'!M13)=0,"",('MAP (M)'!M13))</f>
        <v/>
      </c>
      <c r="T8" s="937" t="str">
        <f>IF((STAMP!K13)=0,"",(STAMP!K13))</f>
        <v/>
      </c>
      <c r="U8" s="937" t="str">
        <f>IF((STAMP!P5)=0,"",(STAMP!P5))</f>
        <v/>
      </c>
      <c r="V8" s="924"/>
      <c r="W8" s="924"/>
      <c r="X8" s="924"/>
      <c r="Y8" s="924"/>
      <c r="Z8" s="609"/>
    </row>
    <row r="9" spans="1:26">
      <c r="A9" s="82">
        <f>IF(('MAP (R)'!D13)=0,"",('MAP (R)'!D13))</f>
        <v>34</v>
      </c>
      <c r="B9" s="82" t="str">
        <f>IF(('MAP (R)'!G13)=0,"",('MAP (R)'!G13))</f>
        <v/>
      </c>
      <c r="C9" s="82" t="str">
        <f>IF(('MAP (R)'!J13)=0,"",('MAP (R)'!J13))</f>
        <v/>
      </c>
      <c r="D9" s="943"/>
      <c r="E9" s="943"/>
      <c r="F9" s="943"/>
      <c r="G9" s="358" t="str">
        <f>IF(('Chinese Writing'!B13)=0,"",('Chinese Writing'!B13))</f>
        <v/>
      </c>
      <c r="H9" s="945"/>
      <c r="I9" s="945"/>
      <c r="J9" s="359" t="str">
        <f>IF(('Level Chinese'!C13)=0,"",('Level Chinese'!C13))</f>
        <v>BR</v>
      </c>
      <c r="K9" s="359" t="str">
        <f>IF(('Level Chinese'!E13)=0,"",('Level Chinese'!E13))</f>
        <v/>
      </c>
      <c r="L9" s="359" t="str">
        <f>IF(('Level Chinese'!F13)=0,"",('Level Chinese'!F13))</f>
        <v/>
      </c>
      <c r="M9" s="609"/>
      <c r="N9" s="82">
        <f>IF(('MAP (R)'!M13)=0,"",('MAP (R)'!M13))</f>
        <v>22</v>
      </c>
      <c r="O9" s="82">
        <f>IF(('MAP (R)'!P13)=0,"",('MAP (R)'!P13))</f>
        <v>29</v>
      </c>
      <c r="P9" s="82">
        <f>IF(('MAP (R)'!S13)=0,"",('MAP (R)'!S13))</f>
        <v>15</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IF((LEAP!H13)=0,"",(LEAP!H13))</f>
        <v>2.6</v>
      </c>
      <c r="O13" s="363">
        <f>IF((LEAP!I13)=0,"",(LEAP!I13))</f>
        <v>2.2000000000000002</v>
      </c>
      <c r="P13" s="363" t="str">
        <f>IF((LEAP!J13)=0,"",(LEAP!J13))</f>
        <v>1.7</v>
      </c>
      <c r="Q13" s="363">
        <f>IF((LEAP!K13)=0,"",(LEAP!K13))</f>
        <v>2.75</v>
      </c>
      <c r="R13" s="363">
        <f>IF((LEAP!L13)=0,"",(LEAP!L13))</f>
        <v>3.75</v>
      </c>
      <c r="S13" s="363">
        <f>IF((LEAP!M13)=0,"",(LEAP!M13))</f>
        <v>2.9850746268656718</v>
      </c>
      <c r="T13" s="363">
        <f>IF((LEAP!Z13)=0,"",(LEAP!Z13))</f>
        <v>11</v>
      </c>
      <c r="U13" s="363" t="str">
        <f>IF((LEAP!AA13)=0,"",(LEAP!AA13))</f>
        <v>Can complete simple words with initial letter.</v>
      </c>
      <c r="V13" s="363">
        <f>IF((LEAP!AB13)=0,"",(LEAP!AB13))</f>
        <v>12</v>
      </c>
      <c r="W13" s="363" t="str">
        <f>IF((LEAP!AC13)=0,"",(LEAP!AC13))</f>
        <v>Can recognize words.</v>
      </c>
      <c r="X13" s="363">
        <f>IF((LEAP!AD13)=0,"",(LEAP!AD13))</f>
        <v>26</v>
      </c>
      <c r="Y13" s="363" t="str">
        <f>IF((LEAP!AE13)=0,"",(LEAP!AE13))</f>
        <v>High</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572</v>
      </c>
      <c r="H21" s="992"/>
      <c r="I21" s="993"/>
      <c r="J21" s="976" t="s">
        <v>535</v>
      </c>
      <c r="K21" s="977"/>
      <c r="L21" s="978"/>
      <c r="M21" s="612"/>
      <c r="N21" s="994" t="s">
        <v>533</v>
      </c>
      <c r="O21" s="995"/>
      <c r="P21" s="996"/>
      <c r="Q21" s="973" t="s">
        <v>572</v>
      </c>
      <c r="R21" s="974"/>
      <c r="S21" s="975"/>
      <c r="T21" s="973"/>
      <c r="U21" s="974"/>
      <c r="V21" s="975"/>
      <c r="W21" s="976" t="s">
        <v>535</v>
      </c>
      <c r="X21" s="977"/>
      <c r="Y21" s="978"/>
      <c r="Z21" s="612"/>
    </row>
    <row r="22" spans="1:26" s="49" customFormat="1" ht="31" customHeight="1">
      <c r="A22" s="979" t="s">
        <v>536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44" customHeight="1">
      <c r="A24" s="980"/>
      <c r="B24" s="981"/>
      <c r="C24" s="982"/>
      <c r="D24" s="980"/>
      <c r="E24" s="981"/>
      <c r="F24" s="982"/>
      <c r="G24" s="983"/>
      <c r="H24" s="984"/>
      <c r="I24" s="985"/>
      <c r="J24" s="983"/>
      <c r="K24" s="984"/>
      <c r="L24" s="985"/>
      <c r="M24" s="612"/>
      <c r="N24" s="1054"/>
      <c r="O24" s="1055"/>
      <c r="P24" s="1056"/>
      <c r="Q24" s="1054"/>
      <c r="R24" s="1055"/>
      <c r="S24" s="1056"/>
      <c r="T24" s="1016" t="s">
        <v>573</v>
      </c>
      <c r="U24" s="1016"/>
      <c r="V24" s="1016"/>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89" customHeight="1">
      <c r="A26" s="980"/>
      <c r="B26" s="981"/>
      <c r="C26" s="982"/>
      <c r="D26" s="980"/>
      <c r="E26" s="981"/>
      <c r="F26" s="982"/>
      <c r="G26" s="983"/>
      <c r="H26" s="984"/>
      <c r="I26" s="985"/>
      <c r="J26" s="983"/>
      <c r="K26" s="984"/>
      <c r="L26" s="985"/>
      <c r="M26" s="612"/>
      <c r="N26" s="1054"/>
      <c r="O26" s="1055"/>
      <c r="P26" s="1056"/>
      <c r="Q26" s="1054"/>
      <c r="R26" s="1055"/>
      <c r="S26" s="1056"/>
      <c r="T26" s="1002" t="s">
        <v>574</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3FQ7ACvPLxX1wIArhzfShBHYjQVBsjxwbSD/j5Ka8D7ARM/+Wzd6VPd6qnnMd4VBRbgnhKR5Zgh/8pnnD5RCfQ==" saltValue="BucebDXl8kTtsa1etvTkFQ==" spinCount="100000" sheet="1" objects="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Z30"/>
  <sheetViews>
    <sheetView topLeftCell="A6" workbookViewId="0">
      <selection activeCell="D23" sqref="D23:F23"/>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Summaries'!A14)</f>
        <v>Student 9</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Summaries'!W14=0,"",'Class Summaries'!W14)</f>
        <v>M</v>
      </c>
      <c r="B4" s="150">
        <f>IF('Class Summaries'!X14=0,"",'Class Summaries'!X14)</f>
        <v>40620</v>
      </c>
      <c r="C4" s="149" t="str">
        <f>IF('Class Summaries'!Y14=0,"",'Class Summaries'!Y14)</f>
        <v/>
      </c>
      <c r="D4" s="149" t="str">
        <f>IF('Class Summaries'!Z14=0,"",'Class Summaries'!Z14)</f>
        <v>Chinese</v>
      </c>
      <c r="E4" s="149" t="str">
        <f>IF('Class Summaries'!AA14=0,"",'Class Summaries'!AA14)</f>
        <v>China</v>
      </c>
      <c r="F4" s="149" t="str">
        <f>IF('Class Summaries'!AB14=0,"",'Class Summaries'!AB14)</f>
        <v>Y</v>
      </c>
      <c r="G4" s="149" t="str">
        <f>IF('Class Summaries'!AC14=0,"",'Class Summaries'!AC14)</f>
        <v/>
      </c>
      <c r="H4" s="149" t="str">
        <f>IF('Class Summaries'!AD14=0,"",'Class Summaries'!AD14)</f>
        <v/>
      </c>
      <c r="I4" s="149" t="str">
        <f>IF('Class Summaries'!AE14=0,"",'Class Summaries'!AE14)</f>
        <v/>
      </c>
      <c r="J4" s="347" t="str">
        <f>IF('Class Summaries'!AF14=0,"",'Class Summaries'!AF14)</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(R)'!B14)=0,"",('MAP (R)'!B14))</f>
        <v>192</v>
      </c>
      <c r="B7" s="599" t="str">
        <f>IF(('MAP (R)'!E14)=0,"",('MAP (R)'!E14))</f>
        <v/>
      </c>
      <c r="C7" s="599" t="str">
        <f>IF(('MAP (R)'!H14)=0,"",('MAP (R)'!H14))</f>
        <v/>
      </c>
      <c r="D7" s="87" t="str">
        <f>IF(('F&amp;P Bench'!B14)=0,"",('F&amp;P Bench'!B14))</f>
        <v>M*</v>
      </c>
      <c r="E7" s="87" t="str">
        <f>IF(('F&amp;P Bench'!D14)=0,"",('F&amp;P Bench'!D14))</f>
        <v>M*</v>
      </c>
      <c r="F7" s="87" t="str">
        <f>IF(('F&amp;P Bench'!F14)=0,"",('F&amp;P Bench'!F14))</f>
        <v/>
      </c>
      <c r="G7" s="353">
        <f>IF(('English Writing'!B14)=0,"",('English Writing'!B14))</f>
        <v>2.5</v>
      </c>
      <c r="H7" s="354" t="s">
        <v>202</v>
      </c>
      <c r="I7" s="86" t="s">
        <v>202</v>
      </c>
      <c r="J7" s="355" t="str">
        <f>IF(('Level Chinese'!B14)=0,"",('Level Chinese'!B14))</f>
        <v>I</v>
      </c>
      <c r="K7" s="598" t="str">
        <f>IF(('Level Chinese'!D14)=0,"",('Level Chinese'!D14))</f>
        <v/>
      </c>
      <c r="L7" s="598" t="str">
        <f>IF(('Level Chinese'!F14)=0,"",('Level Chinese'!F14))</f>
        <v/>
      </c>
      <c r="M7" s="609"/>
      <c r="N7" s="87">
        <f>IF(('MAP (R)'!K14)=0,"",('MAP (R)'!K14))</f>
        <v>162</v>
      </c>
      <c r="O7" s="87">
        <f>IF(('MAP (R)'!N14)=0,"",('MAP (R)'!N14))</f>
        <v>182</v>
      </c>
      <c r="P7" s="87">
        <f>IF(('MAP (R)'!Q14)=0,"",('MAP (R)'!Q14))</f>
        <v>197</v>
      </c>
      <c r="Q7" s="82" t="str">
        <f>IF(('MAP (M)'!H14)=0,"",('MAP (M)'!H14))</f>
        <v/>
      </c>
      <c r="R7" s="599" t="str">
        <f>IF(('MAP (M)'!J14)=0,"",('MAP (M)'!J14))</f>
        <v/>
      </c>
      <c r="S7" s="599" t="str">
        <f>IF(('MAP (M)'!L14)=0,"",('MAP (M)'!L14))</f>
        <v/>
      </c>
      <c r="T7" s="86" t="s">
        <v>202</v>
      </c>
      <c r="U7" s="86" t="s">
        <v>203</v>
      </c>
      <c r="V7" s="923"/>
      <c r="W7" s="923"/>
      <c r="X7" s="923"/>
      <c r="Y7" s="923"/>
      <c r="Z7" s="609"/>
    </row>
    <row r="8" spans="1:26" ht="17">
      <c r="A8" s="597" t="str">
        <f>IF(('MAP (R)'!C14)=0,"",('MAP (R)'!C14))</f>
        <v>405L-555L</v>
      </c>
      <c r="B8" s="597" t="str">
        <f>IF(('MAP (R)'!F14)=0,"",('MAP (R)'!F14))</f>
        <v/>
      </c>
      <c r="C8" s="597" t="str">
        <f>IF(('MAP (R)'!I14)=0,"",('MAP (R)'!I14))</f>
        <v/>
      </c>
      <c r="D8" s="943">
        <f>IF(('F&amp;P Bench'!C14)=0,"",('F&amp;P Bench'!C14))</f>
        <v>98</v>
      </c>
      <c r="E8" s="943">
        <f>IF(('F&amp;P Bench'!E14)=0,"",('F&amp;P Bench'!E14))</f>
        <v>96</v>
      </c>
      <c r="F8" s="943" t="str">
        <f>IF(('F&amp;P Bench'!G14)=0,"",('F&amp;P Bench'!G14))</f>
        <v/>
      </c>
      <c r="G8" s="356" t="s">
        <v>24</v>
      </c>
      <c r="H8" s="944" t="str">
        <f>IF((STAMP!F14)=0,"",(STAMP!F14))</f>
        <v/>
      </c>
      <c r="I8" s="944" t="str">
        <f>IF((STAMP!K14)=0,"",(STAMP!K14))</f>
        <v/>
      </c>
      <c r="J8" s="352" t="s">
        <v>513</v>
      </c>
      <c r="K8" s="357" t="s">
        <v>514</v>
      </c>
      <c r="L8" s="357" t="s">
        <v>515</v>
      </c>
      <c r="M8" s="609"/>
      <c r="N8" s="597" t="str">
        <f>IF(('MAP (R)'!L14)=0,"",('MAP (R)'!L14))</f>
        <v>BR</v>
      </c>
      <c r="O8" s="597" t="str">
        <f>IF(('MAP (R)'!O14)=0,"",('MAP (R)'!O14))</f>
        <v>177-327L</v>
      </c>
      <c r="P8" s="597" t="str">
        <f>IF(('MAP (R)'!R14)=0,"",('MAP (R)'!R14))</f>
        <v>447-597</v>
      </c>
      <c r="Q8" s="923" t="str">
        <f>IF(('MAP (M)'!I14)=0,"",('MAP (M)'!I14))</f>
        <v/>
      </c>
      <c r="R8" s="923" t="str">
        <f>IF(('MAP (M)'!K14)=0,"",('MAP (M)'!K14))</f>
        <v/>
      </c>
      <c r="S8" s="923" t="str">
        <f>IF(('MAP (M)'!M14)=0,"",('MAP (M)'!M14))</f>
        <v/>
      </c>
      <c r="T8" s="937" t="str">
        <f>IF((STAMP!K14)=0,"",(STAMP!K14))</f>
        <v/>
      </c>
      <c r="U8" s="937" t="str">
        <f>IF((STAMP!P5)=0,"",(STAMP!P5))</f>
        <v/>
      </c>
      <c r="V8" s="924"/>
      <c r="W8" s="924"/>
      <c r="X8" s="924"/>
      <c r="Y8" s="924"/>
      <c r="Z8" s="609"/>
    </row>
    <row r="9" spans="1:26">
      <c r="A9" s="82">
        <f>IF(('MAP (R)'!D14)=0,"",('MAP (R)'!D14))</f>
        <v>88</v>
      </c>
      <c r="B9" s="82" t="str">
        <f>IF(('MAP (R)'!G14)=0,"",('MAP (R)'!G14))</f>
        <v/>
      </c>
      <c r="C9" s="82" t="str">
        <f>IF(('MAP (R)'!J14)=0,"",('MAP (R)'!J14))</f>
        <v/>
      </c>
      <c r="D9" s="943"/>
      <c r="E9" s="943"/>
      <c r="F9" s="943"/>
      <c r="G9" s="358" t="str">
        <f>IF(('Chinese Writing'!B14)=0,"",('Chinese Writing'!B14))</f>
        <v/>
      </c>
      <c r="H9" s="945"/>
      <c r="I9" s="945"/>
      <c r="J9" s="359" t="str">
        <f>IF(('Level Chinese'!C14)=0,"",('Level Chinese'!C14))</f>
        <v>E</v>
      </c>
      <c r="K9" s="359" t="str">
        <f>IF(('Level Chinese'!E14)=0,"",('Level Chinese'!E14))</f>
        <v/>
      </c>
      <c r="L9" s="359" t="str">
        <f>IF(('Level Chinese'!F14)=0,"",('Level Chinese'!F14))</f>
        <v/>
      </c>
      <c r="M9" s="609"/>
      <c r="N9" s="82">
        <f>IF(('MAP (R)'!M14)=0,"",('MAP (R)'!M14))</f>
        <v>59</v>
      </c>
      <c r="O9" s="82">
        <f>IF(('MAP (R)'!P14)=0,"",('MAP (R)'!P14))</f>
        <v>78</v>
      </c>
      <c r="P9" s="82">
        <f>IF(('MAP (R)'!S14)=0,"",('MAP (R)'!S14))</f>
        <v>93</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IF((LEAP!H14)=0,"",(LEAP!H14))</f>
        <v>4.9000000000000004</v>
      </c>
      <c r="O13" s="363">
        <f>IF((LEAP!I14)=0,"",(LEAP!I14))</f>
        <v>4.9000000000000004</v>
      </c>
      <c r="P13" s="363" t="str">
        <f>IF((LEAP!J14)=0,"",(LEAP!J14))</f>
        <v>3.8</v>
      </c>
      <c r="Q13" s="363">
        <f>IF((LEAP!K14)=0,"",(LEAP!K14))</f>
        <v>6</v>
      </c>
      <c r="R13" s="363">
        <f>IF((LEAP!L14)=0,"",(LEAP!L14))</f>
        <v>5</v>
      </c>
      <c r="S13" s="363">
        <f>IF((LEAP!M14)=0,"",(LEAP!M14))</f>
        <v>4.4776119402985071</v>
      </c>
      <c r="T13" s="363">
        <f>IF((LEAP!Z14)=0,"",(LEAP!Z14))</f>
        <v>14</v>
      </c>
      <c r="U13" s="363" t="str">
        <f>IF((LEAP!AA14)=0,"",(LEAP!AA14))</f>
        <v>Can write simple words</v>
      </c>
      <c r="V13" s="363">
        <f>IF((LEAP!AB14)=0,"",(LEAP!AB14))</f>
        <v>14</v>
      </c>
      <c r="W13" s="363" t="str">
        <f>IF((LEAP!AC14)=0,"",(LEAP!AC14))</f>
        <v>Can read simple words</v>
      </c>
      <c r="X13" s="363">
        <f>IF((LEAP!AD14)=0,"",(LEAP!AD14))</f>
        <v>15</v>
      </c>
      <c r="Y13" s="363" t="str">
        <f>IF((LEAP!AE14)=0,"",(LEAP!AE14))</f>
        <v>Mid</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575</v>
      </c>
      <c r="H21" s="992"/>
      <c r="I21" s="993"/>
      <c r="J21" s="976" t="s">
        <v>535</v>
      </c>
      <c r="K21" s="977"/>
      <c r="L21" s="978"/>
      <c r="M21" s="612"/>
      <c r="N21" s="994" t="s">
        <v>533</v>
      </c>
      <c r="O21" s="995"/>
      <c r="P21" s="996"/>
      <c r="Q21" s="973" t="s">
        <v>575</v>
      </c>
      <c r="R21" s="974"/>
      <c r="S21" s="975"/>
      <c r="T21" s="973"/>
      <c r="U21" s="974"/>
      <c r="V21" s="975"/>
      <c r="W21" s="976" t="s">
        <v>535</v>
      </c>
      <c r="X21" s="977"/>
      <c r="Y21" s="978"/>
      <c r="Z21" s="612"/>
    </row>
    <row r="22" spans="1:26" s="49" customFormat="1" ht="42" customHeight="1">
      <c r="A22" s="979" t="s">
        <v>576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43" customHeight="1">
      <c r="A24" s="980"/>
      <c r="B24" s="981"/>
      <c r="C24" s="982"/>
      <c r="D24" s="980"/>
      <c r="E24" s="981"/>
      <c r="F24" s="982"/>
      <c r="G24" s="983"/>
      <c r="H24" s="984"/>
      <c r="I24" s="985"/>
      <c r="J24" s="983"/>
      <c r="K24" s="984"/>
      <c r="L24" s="985"/>
      <c r="M24" s="612"/>
      <c r="N24" s="1002" t="s">
        <v>577</v>
      </c>
      <c r="O24" s="1003"/>
      <c r="P24" s="1003"/>
      <c r="Q24" s="1002" t="s">
        <v>578</v>
      </c>
      <c r="R24" s="1003"/>
      <c r="S24" s="1003"/>
      <c r="T24" s="1002" t="s">
        <v>579</v>
      </c>
      <c r="U24" s="1003"/>
      <c r="V24" s="1003"/>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89" customHeight="1">
      <c r="A26" s="980"/>
      <c r="B26" s="981"/>
      <c r="C26" s="982"/>
      <c r="D26" s="980"/>
      <c r="E26" s="981"/>
      <c r="F26" s="982"/>
      <c r="G26" s="983"/>
      <c r="H26" s="984"/>
      <c r="I26" s="985"/>
      <c r="J26" s="983"/>
      <c r="K26" s="984"/>
      <c r="L26" s="985"/>
      <c r="M26" s="612"/>
      <c r="N26" s="1011" t="s">
        <v>580</v>
      </c>
      <c r="O26" s="1012"/>
      <c r="P26" s="1012"/>
      <c r="Q26" s="1002" t="s">
        <v>581</v>
      </c>
      <c r="R26" s="1003"/>
      <c r="S26" s="1003"/>
      <c r="T26" s="1002" t="s">
        <v>582</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nZ5WLorFWhoz6/15c96y1r13pKOAYJh8xQSy3BJTxRQI3psdRG1YHlXYbFrpMGovCfu+lg1CMNx33nKuSkmt3g==" saltValue="uHy6CE45rgGFSO91lqn1BQ=="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Z20"/>
  <sheetViews>
    <sheetView workbookViewId="0">
      <selection activeCell="G17" sqref="G17:L19"/>
    </sheetView>
  </sheetViews>
  <sheetFormatPr baseColWidth="10" defaultColWidth="11" defaultRowHeight="16"/>
  <sheetData>
    <row r="1" spans="1:26" ht="17" customHeight="1">
      <c r="A1" s="897" t="s">
        <v>470</v>
      </c>
      <c r="B1" s="898"/>
      <c r="C1" s="898"/>
      <c r="D1" s="898"/>
      <c r="E1" s="898"/>
      <c r="F1" s="898"/>
      <c r="G1" s="898"/>
      <c r="H1" s="898"/>
      <c r="I1" s="899" t="str">
        <f>('Class Summaries'!A15)</f>
        <v>Student 10</v>
      </c>
      <c r="J1" s="900"/>
      <c r="K1" s="900" t="s">
        <v>471</v>
      </c>
      <c r="L1" s="1020"/>
      <c r="M1" s="1018"/>
      <c r="N1" s="901" t="s">
        <v>472</v>
      </c>
      <c r="O1" s="902"/>
      <c r="P1" s="902"/>
      <c r="Q1" s="902"/>
      <c r="R1" s="902"/>
      <c r="S1" s="902"/>
      <c r="T1" s="902"/>
      <c r="U1" s="902"/>
      <c r="V1" s="902"/>
      <c r="W1" s="902"/>
      <c r="X1" s="902"/>
      <c r="Y1" s="903"/>
      <c r="Z1" s="1018"/>
    </row>
    <row r="2" spans="1:26" ht="26" customHeight="1">
      <c r="A2" s="78" t="s">
        <v>473</v>
      </c>
      <c r="B2" s="79" t="s">
        <v>474</v>
      </c>
      <c r="C2" s="79" t="s">
        <v>475</v>
      </c>
      <c r="D2" s="79" t="s">
        <v>476</v>
      </c>
      <c r="E2" s="79" t="s">
        <v>477</v>
      </c>
      <c r="F2" s="910" t="s">
        <v>12</v>
      </c>
      <c r="G2" s="910" t="s">
        <v>13</v>
      </c>
      <c r="H2" s="910" t="s">
        <v>14</v>
      </c>
      <c r="I2" s="345" t="s">
        <v>478</v>
      </c>
      <c r="J2" s="345" t="s">
        <v>479</v>
      </c>
      <c r="K2" s="912" t="s">
        <v>30</v>
      </c>
      <c r="L2" s="913"/>
      <c r="M2" s="1019"/>
      <c r="N2" s="904"/>
      <c r="O2" s="905"/>
      <c r="P2" s="905"/>
      <c r="Q2" s="905"/>
      <c r="R2" s="905"/>
      <c r="S2" s="905"/>
      <c r="T2" s="905"/>
      <c r="U2" s="905"/>
      <c r="V2" s="905"/>
      <c r="W2" s="905"/>
      <c r="X2" s="905"/>
      <c r="Y2" s="906"/>
      <c r="Z2" s="1019"/>
    </row>
    <row r="3" spans="1:26" ht="16" customHeight="1">
      <c r="A3" s="596" t="s">
        <v>480</v>
      </c>
      <c r="B3" s="80" t="s">
        <v>481</v>
      </c>
      <c r="C3" s="81" t="s">
        <v>482</v>
      </c>
      <c r="D3" s="81" t="s">
        <v>483</v>
      </c>
      <c r="E3" s="81" t="s">
        <v>484</v>
      </c>
      <c r="F3" s="911"/>
      <c r="G3" s="911"/>
      <c r="H3" s="911"/>
      <c r="I3" s="346" t="s">
        <v>485</v>
      </c>
      <c r="J3" s="346" t="s">
        <v>486</v>
      </c>
      <c r="K3" s="914"/>
      <c r="L3" s="915"/>
      <c r="M3" s="1019"/>
      <c r="N3" s="904"/>
      <c r="O3" s="905"/>
      <c r="P3" s="905"/>
      <c r="Q3" s="905"/>
      <c r="R3" s="905"/>
      <c r="S3" s="905"/>
      <c r="T3" s="905"/>
      <c r="U3" s="905"/>
      <c r="V3" s="905"/>
      <c r="W3" s="905"/>
      <c r="X3" s="905"/>
      <c r="Y3" s="906"/>
      <c r="Z3" s="1019"/>
    </row>
    <row r="4" spans="1:26" ht="23" customHeight="1">
      <c r="A4" s="149" t="str">
        <f>IF('Class Summaries'!W15=0,"",'Class Summaries'!W15)</f>
        <v>F</v>
      </c>
      <c r="B4" s="150">
        <f>IF('Class Summaries'!X15=0,"",'Class Summaries'!X15)</f>
        <v>40883</v>
      </c>
      <c r="C4" s="149" t="str">
        <f>IF('Class Summaries'!Y15=0,"",'Class Summaries'!Y15)</f>
        <v/>
      </c>
      <c r="D4" s="149" t="str">
        <f>IF('Class Summaries'!Z15=0,"",'Class Summaries'!Z15)</f>
        <v>Chinese</v>
      </c>
      <c r="E4" s="149" t="str">
        <f>IF('Class Summaries'!AA15=0,"",'Class Summaries'!AA15)</f>
        <v>China</v>
      </c>
      <c r="F4" s="149" t="str">
        <f>IF('Class Summaries'!AB15=0,"",'Class Summaries'!AB15)</f>
        <v>N</v>
      </c>
      <c r="G4" s="149" t="str">
        <f>IF('Class Summaries'!AC15=0,"",'Class Summaries'!AC15)</f>
        <v/>
      </c>
      <c r="H4" s="149" t="str">
        <f>IF('Class Summaries'!AD15=0,"",'Class Summaries'!AD15)</f>
        <v/>
      </c>
      <c r="I4" s="149" t="str">
        <f>IF('Class Summaries'!AE15=0,"",'Class Summaries'!AE15)</f>
        <v/>
      </c>
      <c r="J4" s="347" t="str">
        <f>IF('Class Summaries'!AF15=0,"",'Class Summaries'!AF15)</f>
        <v/>
      </c>
      <c r="K4" s="916"/>
      <c r="L4" s="917"/>
      <c r="M4" s="1019"/>
      <c r="N4" s="907"/>
      <c r="O4" s="908"/>
      <c r="P4" s="908"/>
      <c r="Q4" s="908"/>
      <c r="R4" s="908"/>
      <c r="S4" s="908"/>
      <c r="T4" s="908"/>
      <c r="U4" s="908"/>
      <c r="V4" s="908"/>
      <c r="W4" s="908"/>
      <c r="X4" s="908"/>
      <c r="Y4" s="909"/>
      <c r="Z4" s="1019"/>
    </row>
    <row r="5" spans="1:26" ht="19">
      <c r="A5" s="926" t="s">
        <v>487</v>
      </c>
      <c r="B5" s="927"/>
      <c r="C5" s="928"/>
      <c r="D5" s="929" t="s">
        <v>488</v>
      </c>
      <c r="E5" s="930"/>
      <c r="F5" s="931"/>
      <c r="G5" s="365" t="s">
        <v>489</v>
      </c>
      <c r="H5" s="1027" t="s">
        <v>490</v>
      </c>
      <c r="I5" s="1028"/>
      <c r="J5" s="934" t="s">
        <v>491</v>
      </c>
      <c r="K5" s="935"/>
      <c r="L5" s="936"/>
      <c r="M5" s="1019"/>
      <c r="N5" s="926" t="s">
        <v>492</v>
      </c>
      <c r="O5" s="927"/>
      <c r="P5" s="928"/>
      <c r="Q5" s="926" t="s">
        <v>493</v>
      </c>
      <c r="R5" s="927"/>
      <c r="S5" s="928"/>
      <c r="T5" s="918" t="s">
        <v>494</v>
      </c>
      <c r="U5" s="919"/>
      <c r="V5" s="920" t="s">
        <v>495</v>
      </c>
      <c r="W5" s="921"/>
      <c r="X5" s="921"/>
      <c r="Y5" s="922"/>
      <c r="Z5" s="101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1019"/>
      <c r="N6" s="83" t="s">
        <v>496</v>
      </c>
      <c r="O6" s="83" t="s">
        <v>497</v>
      </c>
      <c r="P6" s="83" t="s">
        <v>498</v>
      </c>
      <c r="Q6" s="84" t="s">
        <v>507</v>
      </c>
      <c r="R6" s="83" t="s">
        <v>508</v>
      </c>
      <c r="S6" s="85" t="s">
        <v>509</v>
      </c>
      <c r="T6" s="86" t="s">
        <v>200</v>
      </c>
      <c r="U6" s="219" t="s">
        <v>503</v>
      </c>
      <c r="V6" s="220" t="s">
        <v>218</v>
      </c>
      <c r="W6" s="221" t="s">
        <v>206</v>
      </c>
      <c r="X6" s="221" t="s">
        <v>510</v>
      </c>
      <c r="Y6" s="222" t="s">
        <v>511</v>
      </c>
      <c r="Z6" s="1019"/>
    </row>
    <row r="7" spans="1:26">
      <c r="A7" s="106">
        <f>IF(('MAP (R)'!B15)=0,"",('MAP (R)'!B15))</f>
        <v>191</v>
      </c>
      <c r="B7" s="599" t="str">
        <f>IF(('MAP (R)'!E15)=0,"",('MAP (R)'!E15))</f>
        <v/>
      </c>
      <c r="C7" s="599" t="str">
        <f>IF(('MAP (R)'!H15)=0,"",('MAP (R)'!H15))</f>
        <v/>
      </c>
      <c r="D7" s="87" t="str">
        <f>IF(('F&amp;P Bench'!B15)=0,"",('F&amp;P Bench'!B15))</f>
        <v>H</v>
      </c>
      <c r="E7" s="87" t="str">
        <f>IF(('F&amp;P Bench'!D15)=0,"",('F&amp;P Bench'!D15))</f>
        <v>I^</v>
      </c>
      <c r="F7" s="87" t="str">
        <f>IF(('F&amp;P Bench'!F15)=0,"",('F&amp;P Bench'!F15))</f>
        <v/>
      </c>
      <c r="G7" s="353">
        <f>IF(('English Writing'!B15)=0,"",('English Writing'!B15))</f>
        <v>2.5</v>
      </c>
      <c r="H7" s="354" t="s">
        <v>202</v>
      </c>
      <c r="I7" s="86" t="s">
        <v>202</v>
      </c>
      <c r="J7" s="355" t="str">
        <f>IF(('Level Chinese'!B15)=0,"",('Level Chinese'!B15))</f>
        <v>F</v>
      </c>
      <c r="K7" s="598" t="str">
        <f>IF(('Level Chinese'!D15)=0,"",('Level Chinese'!D15))</f>
        <v/>
      </c>
      <c r="L7" s="598" t="str">
        <f>IF(('Level Chinese'!F15)=0,"",('Level Chinese'!F15))</f>
        <v/>
      </c>
      <c r="M7" s="1019"/>
      <c r="N7" s="87">
        <f>IF(('MAP (R)'!K15)=0,"",('MAP (R)'!K15))</f>
        <v>156</v>
      </c>
      <c r="O7" s="87">
        <f>IF(('MAP (R)'!N15)=0,"",('MAP (R)'!N15))</f>
        <v>168</v>
      </c>
      <c r="P7" s="87">
        <f>IF(('MAP (R)'!Q15)=0,"",('MAP (R)'!Q15))</f>
        <v>174</v>
      </c>
      <c r="Q7" s="82" t="str">
        <f>IF(('MAP (M)'!H15)=0,"",('MAP (M)'!H15))</f>
        <v/>
      </c>
      <c r="R7" s="599" t="str">
        <f>IF(('MAP (M)'!J15)=0,"",('MAP (M)'!J15))</f>
        <v/>
      </c>
      <c r="S7" s="599" t="str">
        <f>IF(('MAP (M)'!L15)=0,"",('MAP (M)'!L15))</f>
        <v/>
      </c>
      <c r="T7" s="86" t="s">
        <v>203</v>
      </c>
      <c r="U7" s="219" t="s">
        <v>202</v>
      </c>
      <c r="V7" s="923"/>
      <c r="W7" s="923"/>
      <c r="X7" s="923"/>
      <c r="Y7" s="1024"/>
      <c r="Z7" s="1019"/>
    </row>
    <row r="8" spans="1:26" ht="24" customHeight="1">
      <c r="A8" s="597" t="str">
        <f>IF(('MAP (R)'!C15)=0,"",('MAP (R)'!C15))</f>
        <v>385L-535L</v>
      </c>
      <c r="B8" s="597" t="str">
        <f>IF(('MAP (R)'!F15)=0,"",('MAP (R)'!F15))</f>
        <v/>
      </c>
      <c r="C8" s="597" t="str">
        <f>IF(('MAP (R)'!I15)=0,"",('MAP (R)'!I15))</f>
        <v/>
      </c>
      <c r="D8" s="943">
        <f>IF(('F&amp;P Bench'!C15)=0,"",('F&amp;P Bench'!C15))</f>
        <v>97</v>
      </c>
      <c r="E8" s="943">
        <f>IF(('F&amp;P Bench'!E15)=0,"",('F&amp;P Bench'!E15))</f>
        <v>91</v>
      </c>
      <c r="F8" s="943" t="str">
        <f>IF(('F&amp;P Bench'!G15)=0,"",('F&amp;P Bench'!G15))</f>
        <v/>
      </c>
      <c r="G8" s="356" t="s">
        <v>24</v>
      </c>
      <c r="H8" s="944" t="str">
        <f>IF((STAMP!F15)=0,"",(STAMP!F15))</f>
        <v/>
      </c>
      <c r="I8" s="944" t="str">
        <f>IF((STAMP!K15)=0,"",(STAMP!K15))</f>
        <v/>
      </c>
      <c r="J8" s="352" t="s">
        <v>513</v>
      </c>
      <c r="K8" s="357" t="s">
        <v>514</v>
      </c>
      <c r="L8" s="357" t="s">
        <v>515</v>
      </c>
      <c r="M8" s="1019"/>
      <c r="N8" s="597" t="str">
        <f>IF(('MAP (R)'!L15)=0,"",('MAP (R)'!L15))</f>
        <v>BR</v>
      </c>
      <c r="O8" s="597" t="str">
        <f>IF(('MAP (R)'!O15)=0,"",('MAP (R)'!O15))</f>
        <v>BR</v>
      </c>
      <c r="P8" s="597" t="str">
        <f>IF(('MAP (R)'!R15)=0,"",('MAP (R)'!R15))</f>
        <v>33-183</v>
      </c>
      <c r="Q8" s="923" t="str">
        <f>IF(('MAP (M)'!I15)=0,"",('MAP (M)'!I15))</f>
        <v/>
      </c>
      <c r="R8" s="923" t="str">
        <f>IF(('MAP (M)'!K15)=0,"",('MAP (M)'!K15))</f>
        <v/>
      </c>
      <c r="S8" s="923" t="str">
        <f>IF(('MAP (M)'!M15)=0,"",('MAP (M)'!M15))</f>
        <v/>
      </c>
      <c r="T8" s="937" t="str">
        <f>IF((STAMP!K15)=0,"",(STAMP!K15))</f>
        <v/>
      </c>
      <c r="U8" s="937" t="str">
        <f>IF((STAMP!P5)=0,"",(STAMP!P5))</f>
        <v/>
      </c>
      <c r="V8" s="924"/>
      <c r="W8" s="924"/>
      <c r="X8" s="924"/>
      <c r="Y8" s="1025"/>
      <c r="Z8" s="1019"/>
    </row>
    <row r="9" spans="1:26">
      <c r="A9" s="82">
        <f>IF(('MAP (R)'!D15)=0,"",('MAP (R)'!D15))</f>
        <v>87</v>
      </c>
      <c r="B9" s="82" t="str">
        <f>IF(('MAP (R)'!G15)=0,"",('MAP (R)'!G15))</f>
        <v/>
      </c>
      <c r="C9" s="82" t="str">
        <f>IF(('MAP (R)'!J15)=0,"",('MAP (R)'!J15))</f>
        <v/>
      </c>
      <c r="D9" s="943"/>
      <c r="E9" s="943"/>
      <c r="F9" s="943"/>
      <c r="G9" s="358" t="str">
        <f>IF(('Chinese Writing'!B15)=0,"",('Chinese Writing'!B15))</f>
        <v/>
      </c>
      <c r="H9" s="945"/>
      <c r="I9" s="945"/>
      <c r="J9" s="359" t="str">
        <f>IF(('Level Chinese'!C15)=0,"",('Level Chinese'!C15))</f>
        <v>BR</v>
      </c>
      <c r="K9" s="359" t="str">
        <f>IF(('Level Chinese'!E15)=0,"",('Level Chinese'!E15))</f>
        <v/>
      </c>
      <c r="L9" s="359" t="str">
        <f>IF(('Level Chinese'!F15)=0,"",('Level Chinese'!F15))</f>
        <v/>
      </c>
      <c r="M9" s="1019"/>
      <c r="N9" s="82">
        <f>IF(('MAP (R)'!M15)=0,"",('MAP (R)'!M15))</f>
        <v>41</v>
      </c>
      <c r="O9" s="82">
        <f>IF(('MAP (R)'!P15)=0,"",('MAP (R)'!P15))</f>
        <v>40</v>
      </c>
      <c r="P9" s="82">
        <f>IF(('MAP (R)'!S15)=0,"",('MAP (R)'!S15))</f>
        <v>45</v>
      </c>
      <c r="Q9" s="925"/>
      <c r="R9" s="925"/>
      <c r="S9" s="925"/>
      <c r="T9" s="938"/>
      <c r="U9" s="938"/>
      <c r="V9" s="925"/>
      <c r="W9" s="925"/>
      <c r="X9" s="925"/>
      <c r="Y9" s="1026"/>
      <c r="Z9" s="1019"/>
    </row>
    <row r="10" spans="1:26" ht="25" customHeight="1">
      <c r="A10" s="1021" t="s">
        <v>527</v>
      </c>
      <c r="B10" s="1022"/>
      <c r="C10" s="1022"/>
      <c r="D10" s="1022"/>
      <c r="E10" s="1022"/>
      <c r="F10" s="1023"/>
      <c r="G10" s="1021" t="s">
        <v>528</v>
      </c>
      <c r="H10" s="1022"/>
      <c r="I10" s="1022"/>
      <c r="J10" s="1022"/>
      <c r="K10" s="1022"/>
      <c r="L10" s="1023"/>
      <c r="M10" s="1019"/>
      <c r="N10" s="1021" t="s">
        <v>527</v>
      </c>
      <c r="O10" s="1022"/>
      <c r="P10" s="1022"/>
      <c r="Q10" s="1022"/>
      <c r="R10" s="1022"/>
      <c r="S10" s="1023"/>
      <c r="T10" s="1021" t="s">
        <v>528</v>
      </c>
      <c r="U10" s="1022"/>
      <c r="V10" s="1022"/>
      <c r="W10" s="1022"/>
      <c r="X10" s="1022"/>
      <c r="Y10" s="1023"/>
      <c r="Z10" s="1019"/>
    </row>
    <row r="11" spans="1:26">
      <c r="A11" s="1031" t="s">
        <v>36</v>
      </c>
      <c r="B11" s="1031"/>
      <c r="C11" s="1032" t="s">
        <v>37</v>
      </c>
      <c r="D11" s="1032"/>
      <c r="E11" s="1029" t="s">
        <v>66</v>
      </c>
      <c r="F11" s="1029"/>
      <c r="G11" s="1031" t="s">
        <v>36</v>
      </c>
      <c r="H11" s="1031"/>
      <c r="I11" s="1032" t="s">
        <v>37</v>
      </c>
      <c r="J11" s="1032"/>
      <c r="K11" s="1029" t="s">
        <v>66</v>
      </c>
      <c r="L11" s="1030"/>
      <c r="M11" s="1019"/>
      <c r="N11" s="1031" t="s">
        <v>36</v>
      </c>
      <c r="O11" s="1031"/>
      <c r="P11" s="1032" t="s">
        <v>37</v>
      </c>
      <c r="Q11" s="1032"/>
      <c r="R11" s="1029" t="s">
        <v>66</v>
      </c>
      <c r="S11" s="1029"/>
      <c r="T11" s="1031" t="s">
        <v>36</v>
      </c>
      <c r="U11" s="1031"/>
      <c r="V11" s="1032" t="s">
        <v>37</v>
      </c>
      <c r="W11" s="1032"/>
      <c r="X11" s="1029" t="s">
        <v>66</v>
      </c>
      <c r="Y11" s="1030"/>
      <c r="Z11" s="1019"/>
    </row>
    <row r="12" spans="1:26" ht="25">
      <c r="A12" s="98" t="s">
        <v>529</v>
      </c>
      <c r="B12" s="98" t="s">
        <v>530</v>
      </c>
      <c r="C12" s="98" t="s">
        <v>529</v>
      </c>
      <c r="D12" s="98" t="s">
        <v>530</v>
      </c>
      <c r="E12" s="98" t="s">
        <v>529</v>
      </c>
      <c r="F12" s="99" t="s">
        <v>530</v>
      </c>
      <c r="G12" s="98" t="s">
        <v>529</v>
      </c>
      <c r="H12" s="98" t="s">
        <v>530</v>
      </c>
      <c r="I12" s="98" t="s">
        <v>529</v>
      </c>
      <c r="J12" s="98" t="s">
        <v>530</v>
      </c>
      <c r="K12" s="98" t="s">
        <v>529</v>
      </c>
      <c r="L12" s="100" t="s">
        <v>530</v>
      </c>
      <c r="M12" s="1019"/>
      <c r="N12" s="98" t="s">
        <v>529</v>
      </c>
      <c r="O12" s="98" t="s">
        <v>530</v>
      </c>
      <c r="P12" s="98" t="s">
        <v>529</v>
      </c>
      <c r="Q12" s="98" t="s">
        <v>530</v>
      </c>
      <c r="R12" s="98" t="s">
        <v>529</v>
      </c>
      <c r="S12" s="99" t="s">
        <v>530</v>
      </c>
      <c r="T12" s="98" t="s">
        <v>529</v>
      </c>
      <c r="U12" s="98" t="s">
        <v>530</v>
      </c>
      <c r="V12" s="98" t="s">
        <v>529</v>
      </c>
      <c r="W12" s="98" t="s">
        <v>530</v>
      </c>
      <c r="X12" s="98" t="s">
        <v>529</v>
      </c>
      <c r="Y12" s="100" t="s">
        <v>530</v>
      </c>
      <c r="Z12" s="1019"/>
    </row>
    <row r="13" spans="1:26">
      <c r="A13" s="101"/>
      <c r="B13" s="101"/>
      <c r="C13" s="101"/>
      <c r="D13" s="101"/>
      <c r="E13" s="102"/>
      <c r="F13" s="103"/>
      <c r="G13" s="101"/>
      <c r="H13" s="101"/>
      <c r="I13" s="101"/>
      <c r="J13" s="101"/>
      <c r="K13" s="102"/>
      <c r="L13" s="104"/>
      <c r="M13" s="1019"/>
      <c r="N13" s="101"/>
      <c r="O13" s="101"/>
      <c r="P13" s="101"/>
      <c r="Q13" s="101"/>
      <c r="R13" s="102"/>
      <c r="S13" s="103"/>
      <c r="T13" s="101"/>
      <c r="U13" s="101"/>
      <c r="V13" s="101"/>
      <c r="W13" s="101"/>
      <c r="X13" s="102"/>
      <c r="Y13" s="104"/>
      <c r="Z13" s="1019"/>
    </row>
    <row r="14" spans="1:26" ht="16" customHeight="1">
      <c r="A14" s="1033" t="s">
        <v>555</v>
      </c>
      <c r="B14" s="1033"/>
      <c r="C14" s="1033"/>
      <c r="D14" s="1036" t="s">
        <v>556</v>
      </c>
      <c r="E14" s="1036"/>
      <c r="F14" s="1037"/>
      <c r="G14" s="1033" t="s">
        <v>557</v>
      </c>
      <c r="H14" s="1033"/>
      <c r="I14" s="1033"/>
      <c r="J14" s="1008" t="s">
        <v>547</v>
      </c>
      <c r="K14" s="1009"/>
      <c r="L14" s="1010"/>
      <c r="M14" s="1019"/>
      <c r="N14" s="1033" t="s">
        <v>555</v>
      </c>
      <c r="O14" s="1033"/>
      <c r="P14" s="1033"/>
      <c r="Q14" s="1036" t="s">
        <v>556</v>
      </c>
      <c r="R14" s="1036"/>
      <c r="S14" s="1037"/>
      <c r="T14" s="1033" t="s">
        <v>557</v>
      </c>
      <c r="U14" s="1033"/>
      <c r="V14" s="1033"/>
      <c r="W14" s="1008" t="s">
        <v>547</v>
      </c>
      <c r="X14" s="1009"/>
      <c r="Y14" s="1010"/>
      <c r="Z14" s="1019"/>
    </row>
    <row r="15" spans="1:26">
      <c r="A15" s="1034"/>
      <c r="B15" s="1034"/>
      <c r="C15" s="1034"/>
      <c r="D15" s="1034"/>
      <c r="E15" s="1034"/>
      <c r="F15" s="1034"/>
      <c r="G15" s="1035"/>
      <c r="H15" s="1035"/>
      <c r="I15" s="1035"/>
      <c r="J15" s="1035"/>
      <c r="K15" s="1035"/>
      <c r="L15" s="983"/>
      <c r="M15" s="1019"/>
      <c r="N15" s="1034"/>
      <c r="O15" s="1034"/>
      <c r="P15" s="1034"/>
      <c r="Q15" s="1034"/>
      <c r="R15" s="1034"/>
      <c r="S15" s="1034"/>
      <c r="T15" s="1035"/>
      <c r="U15" s="1035"/>
      <c r="V15" s="1035"/>
      <c r="W15" s="1035"/>
      <c r="X15" s="1035"/>
      <c r="Y15" s="983"/>
      <c r="Z15" s="1019"/>
    </row>
    <row r="16" spans="1:26" ht="16" customHeight="1">
      <c r="A16" s="1038" t="s">
        <v>535</v>
      </c>
      <c r="B16" s="1039"/>
      <c r="C16" s="1039"/>
      <c r="D16" s="1039"/>
      <c r="E16" s="1039"/>
      <c r="F16" s="1040"/>
      <c r="G16" s="1041" t="s">
        <v>540</v>
      </c>
      <c r="H16" s="1042"/>
      <c r="I16" s="1042"/>
      <c r="J16" s="1042"/>
      <c r="K16" s="1042"/>
      <c r="L16" s="1042"/>
      <c r="M16" s="1019"/>
      <c r="N16" s="1038" t="s">
        <v>535</v>
      </c>
      <c r="O16" s="1039"/>
      <c r="P16" s="1039"/>
      <c r="Q16" s="1039"/>
      <c r="R16" s="1039"/>
      <c r="S16" s="1040"/>
      <c r="T16" s="1041" t="s">
        <v>540</v>
      </c>
      <c r="U16" s="1042"/>
      <c r="V16" s="1042"/>
      <c r="W16" s="1042"/>
      <c r="X16" s="1042"/>
      <c r="Y16" s="1042"/>
      <c r="Z16" s="1019"/>
    </row>
    <row r="17" spans="1:26">
      <c r="A17" s="1043"/>
      <c r="B17" s="1044"/>
      <c r="C17" s="1044"/>
      <c r="D17" s="1044"/>
      <c r="E17" s="1044"/>
      <c r="F17" s="1045"/>
      <c r="G17" s="1043"/>
      <c r="H17" s="1044"/>
      <c r="I17" s="1044"/>
      <c r="J17" s="1044"/>
      <c r="K17" s="1044"/>
      <c r="L17" s="1045"/>
      <c r="M17" s="1019"/>
      <c r="N17" s="1043"/>
      <c r="O17" s="1044"/>
      <c r="P17" s="1044"/>
      <c r="Q17" s="1044"/>
      <c r="R17" s="1044"/>
      <c r="S17" s="1045"/>
      <c r="T17" s="1043"/>
      <c r="U17" s="1044"/>
      <c r="V17" s="1044"/>
      <c r="W17" s="1044"/>
      <c r="X17" s="1044"/>
      <c r="Y17" s="1045"/>
      <c r="Z17" s="1019"/>
    </row>
    <row r="18" spans="1:26">
      <c r="A18" s="1046"/>
      <c r="B18" s="1047"/>
      <c r="C18" s="1047"/>
      <c r="D18" s="1047"/>
      <c r="E18" s="1047"/>
      <c r="F18" s="1048"/>
      <c r="G18" s="1046"/>
      <c r="H18" s="1047"/>
      <c r="I18" s="1047"/>
      <c r="J18" s="1047"/>
      <c r="K18" s="1047"/>
      <c r="L18" s="1048"/>
      <c r="M18" s="1019"/>
      <c r="N18" s="1046"/>
      <c r="O18" s="1047"/>
      <c r="P18" s="1047"/>
      <c r="Q18" s="1047"/>
      <c r="R18" s="1047"/>
      <c r="S18" s="1048"/>
      <c r="T18" s="1046"/>
      <c r="U18" s="1047"/>
      <c r="V18" s="1047"/>
      <c r="W18" s="1047"/>
      <c r="X18" s="1047"/>
      <c r="Y18" s="1048"/>
      <c r="Z18" s="1019"/>
    </row>
    <row r="19" spans="1:26">
      <c r="A19" s="1049"/>
      <c r="B19" s="1050"/>
      <c r="C19" s="1050"/>
      <c r="D19" s="1050"/>
      <c r="E19" s="1050"/>
      <c r="F19" s="1051"/>
      <c r="G19" s="1049"/>
      <c r="H19" s="1050"/>
      <c r="I19" s="1050"/>
      <c r="J19" s="1050"/>
      <c r="K19" s="1050"/>
      <c r="L19" s="1051"/>
      <c r="M19" s="1019"/>
      <c r="N19" s="1049"/>
      <c r="O19" s="1050"/>
      <c r="P19" s="1050"/>
      <c r="Q19" s="1050"/>
      <c r="R19" s="1050"/>
      <c r="S19" s="1051"/>
      <c r="T19" s="1049"/>
      <c r="U19" s="1050"/>
      <c r="V19" s="1050"/>
      <c r="W19" s="1050"/>
      <c r="X19" s="1050"/>
      <c r="Y19" s="1051"/>
      <c r="Z19" s="1019"/>
    </row>
    <row r="20" spans="1:26">
      <c r="A20" s="49"/>
      <c r="B20" s="49"/>
      <c r="C20" s="49"/>
      <c r="D20" s="49"/>
      <c r="E20" s="49"/>
      <c r="F20" s="49"/>
      <c r="G20" s="49"/>
      <c r="H20" s="49"/>
      <c r="I20" s="49"/>
      <c r="J20" s="49"/>
      <c r="K20" s="49"/>
      <c r="L20" s="49"/>
    </row>
  </sheetData>
  <sheetProtection algorithmName="SHA-512" hashValue="J/pHlzxBnJAogRRPjnyn5+3eGtE4lOOABagN8KZUgUDq113TLa3X4missYeUcFtTOgKm8z4jvPh0tu09fLoNMw==" saltValue="8KUMF9jqg6/pS6SFBMUtxw==" spinCount="100000" sheet="1" objects="1" scenarios="1"/>
  <mergeCells count="71">
    <mergeCell ref="A16:F16"/>
    <mergeCell ref="G16:L16"/>
    <mergeCell ref="N16:S16"/>
    <mergeCell ref="T16:Y16"/>
    <mergeCell ref="A17:F19"/>
    <mergeCell ref="G17:L19"/>
    <mergeCell ref="N17:S19"/>
    <mergeCell ref="T17:Y19"/>
    <mergeCell ref="T14:V14"/>
    <mergeCell ref="W14:Y14"/>
    <mergeCell ref="A15:C15"/>
    <mergeCell ref="D15:F15"/>
    <mergeCell ref="G15:I15"/>
    <mergeCell ref="J15:L15"/>
    <mergeCell ref="N15:P15"/>
    <mergeCell ref="Q15:S15"/>
    <mergeCell ref="T15:V15"/>
    <mergeCell ref="W15:Y15"/>
    <mergeCell ref="A14:C14"/>
    <mergeCell ref="D14:F14"/>
    <mergeCell ref="G14:I14"/>
    <mergeCell ref="J14:L14"/>
    <mergeCell ref="N14:P14"/>
    <mergeCell ref="Q14:S14"/>
    <mergeCell ref="X11:Y11"/>
    <mergeCell ref="A11:B11"/>
    <mergeCell ref="C11:D11"/>
    <mergeCell ref="E11:F11"/>
    <mergeCell ref="G11:H11"/>
    <mergeCell ref="I11:J11"/>
    <mergeCell ref="K11:L11"/>
    <mergeCell ref="N11:O11"/>
    <mergeCell ref="P11:Q11"/>
    <mergeCell ref="R11:S11"/>
    <mergeCell ref="T11:U11"/>
    <mergeCell ref="V11:W11"/>
    <mergeCell ref="D5:F5"/>
    <mergeCell ref="H5:I5"/>
    <mergeCell ref="Q8:Q9"/>
    <mergeCell ref="R8:R9"/>
    <mergeCell ref="S8:S9"/>
    <mergeCell ref="D8:D9"/>
    <mergeCell ref="E8:E9"/>
    <mergeCell ref="F8:F9"/>
    <mergeCell ref="H8:H9"/>
    <mergeCell ref="I8:I9"/>
    <mergeCell ref="N10:S10"/>
    <mergeCell ref="T10:Y10"/>
    <mergeCell ref="V5:Y5"/>
    <mergeCell ref="V7:V9"/>
    <mergeCell ref="W7:W9"/>
    <mergeCell ref="X7:X9"/>
    <mergeCell ref="Y7:Y9"/>
    <mergeCell ref="T8:T9"/>
    <mergeCell ref="U8:U9"/>
    <mergeCell ref="Z1:Z19"/>
    <mergeCell ref="F2:F3"/>
    <mergeCell ref="G2:G3"/>
    <mergeCell ref="H2:H3"/>
    <mergeCell ref="K2:L4"/>
    <mergeCell ref="J5:L5"/>
    <mergeCell ref="N5:P5"/>
    <mergeCell ref="Q5:S5"/>
    <mergeCell ref="T5:U5"/>
    <mergeCell ref="A1:H1"/>
    <mergeCell ref="I1:L1"/>
    <mergeCell ref="M1:M19"/>
    <mergeCell ref="N1:Y4"/>
    <mergeCell ref="A5:C5"/>
    <mergeCell ref="A10:F10"/>
    <mergeCell ref="G10:L10"/>
  </mergeCells>
  <hyperlinks>
    <hyperlink ref="K2" location="'Class Summaries'!A1" display="Return to Summaries"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9"/>
  <sheetViews>
    <sheetView workbookViewId="0">
      <selection sqref="A1:A2"/>
    </sheetView>
  </sheetViews>
  <sheetFormatPr baseColWidth="10" defaultColWidth="11" defaultRowHeight="16"/>
  <cols>
    <col min="1" max="1" width="29.6640625" bestFit="1" customWidth="1"/>
    <col min="2" max="2" width="11.6640625" bestFit="1" customWidth="1"/>
  </cols>
  <sheetData>
    <row r="1" spans="1:13" ht="22" thickBot="1">
      <c r="A1" s="672" t="s">
        <v>30</v>
      </c>
      <c r="B1" s="669" t="s">
        <v>65</v>
      </c>
      <c r="C1" s="670"/>
      <c r="D1" s="670"/>
      <c r="E1" s="670"/>
      <c r="F1" s="670"/>
      <c r="G1" s="671"/>
      <c r="H1" s="669" t="s">
        <v>65</v>
      </c>
      <c r="I1" s="670"/>
      <c r="J1" s="670"/>
      <c r="K1" s="670"/>
      <c r="L1" s="670"/>
      <c r="M1" s="671"/>
    </row>
    <row r="2" spans="1:13" ht="17" thickBot="1">
      <c r="A2" s="673"/>
      <c r="B2" s="674" t="s">
        <v>32</v>
      </c>
      <c r="C2" s="675"/>
      <c r="D2" s="675"/>
      <c r="E2" s="675"/>
      <c r="F2" s="675"/>
      <c r="G2" s="676"/>
      <c r="H2" s="677" t="s">
        <v>33</v>
      </c>
      <c r="I2" s="678"/>
      <c r="J2" s="678"/>
      <c r="K2" s="678"/>
      <c r="L2" s="678"/>
      <c r="M2" s="679"/>
    </row>
    <row r="3" spans="1:13" ht="17" thickBot="1">
      <c r="A3" s="661" t="s">
        <v>35</v>
      </c>
      <c r="B3" s="683" t="s">
        <v>36</v>
      </c>
      <c r="C3" s="684"/>
      <c r="D3" s="685" t="s">
        <v>37</v>
      </c>
      <c r="E3" s="686"/>
      <c r="F3" s="680" t="s">
        <v>66</v>
      </c>
      <c r="G3" s="681"/>
      <c r="H3" s="683" t="s">
        <v>36</v>
      </c>
      <c r="I3" s="684"/>
      <c r="J3" s="685" t="s">
        <v>37</v>
      </c>
      <c r="K3" s="686"/>
      <c r="L3" s="680" t="s">
        <v>66</v>
      </c>
      <c r="M3" s="681"/>
    </row>
    <row r="4" spans="1:13" ht="17" thickBot="1">
      <c r="A4" s="682"/>
      <c r="B4" s="217" t="s">
        <v>67</v>
      </c>
      <c r="C4" s="218" t="s">
        <v>68</v>
      </c>
      <c r="D4" s="63" t="s">
        <v>67</v>
      </c>
      <c r="E4" s="64" t="s">
        <v>68</v>
      </c>
      <c r="F4" s="59" t="s">
        <v>67</v>
      </c>
      <c r="G4" s="60" t="s">
        <v>68</v>
      </c>
      <c r="H4" s="217" t="s">
        <v>67</v>
      </c>
      <c r="I4" s="218" t="s">
        <v>68</v>
      </c>
      <c r="J4" s="63" t="s">
        <v>67</v>
      </c>
      <c r="K4" s="64" t="s">
        <v>68</v>
      </c>
      <c r="L4" s="59" t="s">
        <v>67</v>
      </c>
      <c r="M4" s="60" t="s">
        <v>68</v>
      </c>
    </row>
    <row r="5" spans="1:13" ht="18" thickBot="1">
      <c r="A5" s="67" t="s">
        <v>41</v>
      </c>
      <c r="B5" s="332" t="str">
        <f>IF(SUM(B6:B30)=0,"",AVERAGE(B6:B30))</f>
        <v/>
      </c>
      <c r="C5" s="333" t="str">
        <f>IF(SUM(C6:C30)=0,"",AVERAGE(C6:C30))</f>
        <v/>
      </c>
      <c r="D5" s="332"/>
      <c r="E5" s="333" t="str">
        <f t="shared" ref="E5:G5" si="0">IF(SUM(E6:E30)=0,"",AVERAGE(E6:E30))</f>
        <v/>
      </c>
      <c r="F5" s="332" t="str">
        <f t="shared" si="0"/>
        <v/>
      </c>
      <c r="G5" s="333" t="str">
        <f t="shared" si="0"/>
        <v/>
      </c>
      <c r="H5" s="334"/>
      <c r="I5" s="335"/>
      <c r="J5" s="334"/>
      <c r="K5" s="335"/>
      <c r="L5" s="334"/>
      <c r="M5" s="335"/>
    </row>
    <row r="6" spans="1:13">
      <c r="A6" s="277" t="str">
        <f>'Class Summaries'!A6</f>
        <v>Student 1</v>
      </c>
      <c r="B6" s="57"/>
      <c r="C6" s="216"/>
      <c r="D6" s="57"/>
      <c r="E6" s="216"/>
      <c r="F6" s="57"/>
      <c r="G6" s="216"/>
      <c r="H6" s="57"/>
      <c r="I6" s="216"/>
      <c r="J6" s="57"/>
      <c r="K6" s="216"/>
      <c r="L6" s="57"/>
      <c r="M6" s="216"/>
    </row>
    <row r="7" spans="1:13">
      <c r="A7" s="277" t="str">
        <f>'Class Summaries'!A7</f>
        <v>Student 2</v>
      </c>
      <c r="B7" s="3"/>
      <c r="C7" s="47"/>
      <c r="D7" s="3"/>
      <c r="E7" s="47"/>
      <c r="F7" s="3"/>
      <c r="G7" s="47"/>
      <c r="H7" s="3"/>
      <c r="I7" s="47"/>
      <c r="J7" s="3"/>
      <c r="K7" s="47"/>
      <c r="L7" s="3"/>
      <c r="M7" s="47"/>
    </row>
    <row r="8" spans="1:13">
      <c r="A8" s="277" t="str">
        <f>'Class Summaries'!A8</f>
        <v>Student 3</v>
      </c>
      <c r="B8" s="3"/>
      <c r="C8" s="47"/>
      <c r="D8" s="3"/>
      <c r="E8" s="47"/>
      <c r="F8" s="3"/>
      <c r="G8" s="47"/>
      <c r="H8" s="3"/>
      <c r="I8" s="47"/>
      <c r="J8" s="3"/>
      <c r="K8" s="47"/>
      <c r="L8" s="3"/>
      <c r="M8" s="47"/>
    </row>
    <row r="9" spans="1:13">
      <c r="A9" s="277" t="str">
        <f>'Class Summaries'!A9</f>
        <v>Student 4</v>
      </c>
      <c r="B9" s="3"/>
      <c r="C9" s="47"/>
      <c r="D9" s="3"/>
      <c r="E9" s="47"/>
      <c r="F9" s="3"/>
      <c r="G9" s="47"/>
      <c r="H9" s="3"/>
      <c r="I9" s="47"/>
      <c r="J9" s="3"/>
      <c r="K9" s="47"/>
      <c r="L9" s="3"/>
      <c r="M9" s="47"/>
    </row>
    <row r="10" spans="1:13">
      <c r="A10" s="277" t="str">
        <f>'Class Summaries'!A10</f>
        <v>Student 5</v>
      </c>
      <c r="B10" s="3"/>
      <c r="C10" s="47"/>
      <c r="D10" s="3"/>
      <c r="E10" s="47"/>
      <c r="F10" s="3"/>
      <c r="G10" s="47"/>
      <c r="H10" s="3"/>
      <c r="I10" s="47"/>
      <c r="J10" s="3"/>
      <c r="K10" s="47"/>
      <c r="L10" s="3"/>
      <c r="M10" s="47"/>
    </row>
    <row r="11" spans="1:13">
      <c r="A11" s="277" t="str">
        <f>'Class Summaries'!A11</f>
        <v>Student 6</v>
      </c>
      <c r="B11" s="3"/>
      <c r="C11" s="47"/>
      <c r="D11" s="3"/>
      <c r="E11" s="47"/>
      <c r="F11" s="3"/>
      <c r="G11" s="47"/>
      <c r="H11" s="3"/>
      <c r="I11" s="47"/>
      <c r="J11" s="3"/>
      <c r="K11" s="47"/>
      <c r="L11" s="3"/>
      <c r="M11" s="47"/>
    </row>
    <row r="12" spans="1:13">
      <c r="A12" s="277" t="str">
        <f>'Class Summaries'!A12</f>
        <v>Student 7</v>
      </c>
      <c r="B12" s="3"/>
      <c r="C12" s="47"/>
      <c r="D12" s="3"/>
      <c r="E12" s="47"/>
      <c r="F12" s="3"/>
      <c r="G12" s="47"/>
      <c r="H12" s="3"/>
      <c r="I12" s="47"/>
      <c r="J12" s="3"/>
      <c r="K12" s="47"/>
      <c r="L12" s="3"/>
      <c r="M12" s="47"/>
    </row>
    <row r="13" spans="1:13">
      <c r="A13" s="277" t="str">
        <f>'Class Summaries'!A13</f>
        <v>Student 8</v>
      </c>
      <c r="B13" s="3"/>
      <c r="C13" s="47"/>
      <c r="D13" s="3"/>
      <c r="E13" s="47"/>
      <c r="F13" s="3"/>
      <c r="G13" s="47"/>
      <c r="H13" s="3"/>
      <c r="I13" s="47"/>
      <c r="J13" s="3"/>
      <c r="K13" s="47"/>
      <c r="L13" s="3"/>
      <c r="M13" s="47"/>
    </row>
    <row r="14" spans="1:13">
      <c r="A14" s="277" t="str">
        <f>'Class Summaries'!A14</f>
        <v>Student 9</v>
      </c>
      <c r="B14" s="3"/>
      <c r="C14" s="47"/>
      <c r="D14" s="3"/>
      <c r="E14" s="47"/>
      <c r="F14" s="3"/>
      <c r="G14" s="47"/>
      <c r="H14" s="3"/>
      <c r="I14" s="47"/>
      <c r="J14" s="3"/>
      <c r="K14" s="47"/>
      <c r="L14" s="3"/>
      <c r="M14" s="47"/>
    </row>
    <row r="15" spans="1:13">
      <c r="A15" s="277" t="str">
        <f>'Class Summaries'!A15</f>
        <v>Student 10</v>
      </c>
      <c r="B15" s="3"/>
      <c r="C15" s="47"/>
      <c r="D15" s="3"/>
      <c r="E15" s="47"/>
      <c r="F15" s="3"/>
      <c r="G15" s="47"/>
      <c r="H15" s="3"/>
      <c r="I15" s="47"/>
      <c r="J15" s="3"/>
      <c r="K15" s="47"/>
      <c r="L15" s="3"/>
      <c r="M15" s="47"/>
    </row>
    <row r="16" spans="1:13">
      <c r="A16" s="277" t="str">
        <f>'Class Summaries'!A16</f>
        <v>Student 11</v>
      </c>
      <c r="B16" s="3"/>
      <c r="C16" s="47"/>
      <c r="D16" s="3"/>
      <c r="E16" s="47"/>
      <c r="F16" s="3"/>
      <c r="G16" s="47"/>
      <c r="H16" s="3"/>
      <c r="I16" s="47"/>
      <c r="J16" s="3"/>
      <c r="K16" s="47"/>
      <c r="L16" s="3"/>
      <c r="M16" s="47"/>
    </row>
    <row r="17" spans="1:13">
      <c r="A17" s="277" t="str">
        <f>'Class Summaries'!A17</f>
        <v>Student 12</v>
      </c>
      <c r="B17" s="3"/>
      <c r="C17" s="47"/>
      <c r="D17" s="3"/>
      <c r="E17" s="47"/>
      <c r="F17" s="3"/>
      <c r="G17" s="47"/>
      <c r="H17" s="3"/>
      <c r="I17" s="47"/>
      <c r="J17" s="3"/>
      <c r="K17" s="47"/>
      <c r="L17" s="3"/>
      <c r="M17" s="47"/>
    </row>
    <row r="18" spans="1:13">
      <c r="A18" s="277" t="str">
        <f>'Class Summaries'!A18</f>
        <v>Student 13</v>
      </c>
      <c r="B18" s="3"/>
      <c r="C18" s="47"/>
      <c r="D18" s="3"/>
      <c r="E18" s="47"/>
      <c r="F18" s="3"/>
      <c r="G18" s="47"/>
      <c r="H18" s="3"/>
      <c r="I18" s="47"/>
      <c r="J18" s="3"/>
      <c r="K18" s="47"/>
      <c r="L18" s="3"/>
      <c r="M18" s="47"/>
    </row>
    <row r="19" spans="1:13">
      <c r="A19" s="277" t="str">
        <f>'Class Summaries'!A19</f>
        <v>Student 14</v>
      </c>
      <c r="B19" s="3"/>
      <c r="C19" s="47"/>
      <c r="D19" s="3"/>
      <c r="E19" s="47"/>
      <c r="F19" s="3"/>
      <c r="G19" s="47"/>
      <c r="H19" s="3"/>
      <c r="I19" s="47"/>
      <c r="J19" s="3"/>
      <c r="K19" s="47"/>
      <c r="L19" s="3"/>
      <c r="M19" s="47"/>
    </row>
    <row r="20" spans="1:13">
      <c r="A20" s="277" t="str">
        <f>'Class Summaries'!A20</f>
        <v>Student 15</v>
      </c>
      <c r="B20" s="3"/>
      <c r="C20" s="47"/>
      <c r="D20" s="3"/>
      <c r="E20" s="47"/>
      <c r="F20" s="3"/>
      <c r="G20" s="47"/>
      <c r="H20" s="3"/>
      <c r="I20" s="47"/>
      <c r="J20" s="3"/>
      <c r="K20" s="47"/>
      <c r="L20" s="3"/>
      <c r="M20" s="47"/>
    </row>
    <row r="21" spans="1:13">
      <c r="A21" s="277"/>
      <c r="B21" s="3"/>
      <c r="C21" s="47"/>
      <c r="D21" s="3"/>
      <c r="E21" s="47"/>
      <c r="F21" s="3"/>
      <c r="G21" s="47"/>
      <c r="H21" s="3"/>
      <c r="I21" s="47"/>
      <c r="J21" s="3"/>
      <c r="K21" s="47"/>
      <c r="L21" s="3"/>
      <c r="M21" s="47"/>
    </row>
    <row r="22" spans="1:13">
      <c r="A22" s="277"/>
      <c r="B22" s="3"/>
      <c r="C22" s="47"/>
      <c r="D22" s="3"/>
      <c r="E22" s="47"/>
      <c r="F22" s="3"/>
      <c r="G22" s="47"/>
      <c r="H22" s="3"/>
      <c r="I22" s="47"/>
      <c r="J22" s="3"/>
      <c r="K22" s="47"/>
      <c r="L22" s="3"/>
      <c r="M22" s="47"/>
    </row>
    <row r="23" spans="1:13">
      <c r="A23" s="277"/>
      <c r="B23" s="3"/>
      <c r="C23" s="47"/>
      <c r="D23" s="3"/>
      <c r="E23" s="47"/>
      <c r="F23" s="3"/>
      <c r="G23" s="47"/>
      <c r="H23" s="3"/>
      <c r="I23" s="47"/>
      <c r="J23" s="3"/>
      <c r="K23" s="47"/>
      <c r="L23" s="3"/>
      <c r="M23" s="47"/>
    </row>
    <row r="24" spans="1:13">
      <c r="A24" s="287" t="str">
        <f>IF(ISBLANK('Class Summaries'!A24)," ",'Class Summaries'!A24)</f>
        <v xml:space="preserve"> </v>
      </c>
      <c r="B24" s="3"/>
      <c r="C24" s="47"/>
      <c r="D24" s="3"/>
      <c r="E24" s="47"/>
      <c r="F24" s="3"/>
      <c r="G24" s="47"/>
      <c r="H24" s="3"/>
      <c r="I24" s="47"/>
      <c r="J24" s="3"/>
      <c r="K24" s="47"/>
      <c r="L24" s="3"/>
      <c r="M24" s="47"/>
    </row>
    <row r="25" spans="1:13">
      <c r="A25" s="287" t="str">
        <f>IF(ISBLANK('Class Summaries'!A25)," ",'Class Summaries'!A25)</f>
        <v xml:space="preserve"> </v>
      </c>
      <c r="B25" s="3"/>
      <c r="C25" s="47"/>
      <c r="D25" s="3"/>
      <c r="E25" s="47"/>
      <c r="F25" s="3"/>
      <c r="G25" s="47"/>
      <c r="H25" s="3"/>
      <c r="I25" s="47"/>
      <c r="J25" s="3"/>
      <c r="K25" s="47"/>
      <c r="L25" s="3"/>
      <c r="M25" s="47"/>
    </row>
    <row r="26" spans="1:13">
      <c r="A26" s="287" t="str">
        <f>IF(ISBLANK('Class Summaries'!A26)," ",'Class Summaries'!A26)</f>
        <v xml:space="preserve"> </v>
      </c>
      <c r="B26" s="3"/>
      <c r="C26" s="47"/>
      <c r="D26" s="3"/>
      <c r="E26" s="47"/>
      <c r="F26" s="3"/>
      <c r="G26" s="47"/>
      <c r="H26" s="3"/>
      <c r="I26" s="47"/>
      <c r="J26" s="3"/>
      <c r="K26" s="47"/>
      <c r="L26" s="3"/>
      <c r="M26" s="47"/>
    </row>
    <row r="27" spans="1:13">
      <c r="A27" s="287" t="str">
        <f>IF(ISBLANK('Class Summaries'!A27)," ",'Class Summaries'!A27)</f>
        <v xml:space="preserve"> </v>
      </c>
      <c r="B27" s="3"/>
      <c r="C27" s="47"/>
      <c r="D27" s="3"/>
      <c r="E27" s="47"/>
      <c r="F27" s="3"/>
      <c r="G27" s="47"/>
      <c r="H27" s="3"/>
      <c r="I27" s="47"/>
      <c r="J27" s="3"/>
      <c r="K27" s="47"/>
      <c r="L27" s="3"/>
      <c r="M27" s="47"/>
    </row>
    <row r="28" spans="1:13">
      <c r="A28" s="287" t="str">
        <f>IF(ISBLANK('Class Summaries'!A28)," ",'Class Summaries'!A28)</f>
        <v xml:space="preserve"> </v>
      </c>
      <c r="B28" s="3"/>
      <c r="C28" s="47"/>
      <c r="D28" s="3"/>
      <c r="E28" s="47"/>
      <c r="F28" s="3"/>
      <c r="G28" s="47"/>
      <c r="H28" s="3"/>
      <c r="I28" s="47"/>
      <c r="J28" s="3"/>
      <c r="K28" s="47"/>
      <c r="L28" s="3"/>
      <c r="M28" s="47"/>
    </row>
    <row r="29" spans="1:13" ht="17" thickBot="1">
      <c r="A29" s="287" t="str">
        <f>IF(ISBLANK('Class Summaries'!A29)," ",'Class Summaries'!A29)</f>
        <v xml:space="preserve"> </v>
      </c>
      <c r="B29" s="4"/>
      <c r="C29" s="48"/>
      <c r="D29" s="4"/>
      <c r="E29" s="48"/>
      <c r="F29" s="4"/>
      <c r="G29" s="48"/>
      <c r="H29" s="4"/>
      <c r="I29" s="48"/>
      <c r="J29" s="4"/>
      <c r="K29" s="48"/>
      <c r="L29" s="4"/>
      <c r="M29" s="48"/>
    </row>
  </sheetData>
  <sheetProtection algorithmName="SHA-512" hashValue="gph+RvSBToIvZwdw0m/i/BQtrvIYYF/ExME/QZGzao30bbOP6+/v0xnTpjDHkMxECNAe9un3iEA9ZaQlKGOzwQ==" saltValue="I3fCOMAiPLSjVUZfg3T/8w==" spinCount="100000" sheet="1" objects="1" scenarios="1"/>
  <mergeCells count="12">
    <mergeCell ref="B1:G1"/>
    <mergeCell ref="H1:M1"/>
    <mergeCell ref="L3:M3"/>
    <mergeCell ref="A1:A2"/>
    <mergeCell ref="B2:G2"/>
    <mergeCell ref="H2:M2"/>
    <mergeCell ref="A3:A4"/>
    <mergeCell ref="B3:C3"/>
    <mergeCell ref="D3:E3"/>
    <mergeCell ref="F3:G3"/>
    <mergeCell ref="H3:I3"/>
    <mergeCell ref="J3:K3"/>
  </mergeCells>
  <hyperlinks>
    <hyperlink ref="A1" location="'Class Summaries'!A1" display="Return to Summaries" xr:uid="{00000000-0004-0000-0200-000000000000}"/>
    <hyperlink ref="A2" location="'Class Summaries'!A1" display="'Class Summaries'!A1" xr:uid="{00000000-0004-0000-0200-000001000000}"/>
    <hyperlink ref="A6" location="JJ!A1" display="JJ!A1" xr:uid="{00000000-0004-0000-0200-000002000000}"/>
    <hyperlink ref="A7" location="Allen!A1" display="Allen!A1" xr:uid="{00000000-0004-0000-0200-000003000000}"/>
    <hyperlink ref="A8" location="Elaine!A1" display="Elaine!A1" xr:uid="{00000000-0004-0000-0200-000004000000}"/>
    <hyperlink ref="A9" location="Sally!A1" display="Sally!A1" xr:uid="{00000000-0004-0000-0200-000005000000}"/>
    <hyperlink ref="A10" location="Muhong!A1" display="Muhong!A1" xr:uid="{00000000-0004-0000-0200-000006000000}"/>
    <hyperlink ref="A11" location="Leo!A1" display="Leo!A1" xr:uid="{00000000-0004-0000-0200-000007000000}"/>
    <hyperlink ref="A12" location="'Han Han'!A1" display="'Han Han'!A1" xr:uid="{00000000-0004-0000-0200-000008000000}"/>
    <hyperlink ref="A13" location="Roy!A1" display="Roy!A1" xr:uid="{00000000-0004-0000-0200-000009000000}"/>
    <hyperlink ref="A14" location="Eoin!A1" display="Eoin!A1" xr:uid="{00000000-0004-0000-0200-00000A000000}"/>
    <hyperlink ref="A15" location="Yoyo!A1" display="Yoyo!A1" xr:uid="{00000000-0004-0000-0200-00000B000000}"/>
    <hyperlink ref="A17" location="Fanjie!A1" display="Fanjie!A1" xr:uid="{00000000-0004-0000-0200-00000C000000}"/>
    <hyperlink ref="A18" location="Merry!A1" display="Merry!A1" xr:uid="{00000000-0004-0000-0200-00000D000000}"/>
    <hyperlink ref="A19" location="Nina!A1" display="Nina!A1" xr:uid="{00000000-0004-0000-0200-00000E000000}"/>
    <hyperlink ref="A20" location="Dorothy!A1" display="Dorothy!A1" xr:uid="{00000000-0004-0000-0200-00000F000000}"/>
    <hyperlink ref="A16" location="Andy!A1" display="Andy!A1" xr:uid="{00000000-0004-0000-0200-000010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5" id="{92A0D7DB-DCBA-4048-A1D3-98037FDB9E04}">
            <x14:iconSet custom="1">
              <x14:cfvo type="percent">
                <xm:f>0</xm:f>
              </x14:cfvo>
              <x14:cfvo type="num" gte="0">
                <xm:f>50</xm:f>
              </x14:cfvo>
              <x14:cfvo type="num">
                <xm:f>50</xm:f>
              </x14:cfvo>
              <x14:cfIcon iconSet="3TrafficLights1" iconId="0"/>
              <x14:cfIcon iconSet="3TrafficLights1" iconId="0"/>
              <x14:cfIcon iconSet="3TrafficLights1" iconId="2"/>
            </x14:iconSet>
          </x14:cfRule>
          <xm:sqref>G6</xm:sqref>
        </x14:conditionalFormatting>
        <x14:conditionalFormatting xmlns:xm="http://schemas.microsoft.com/office/excel/2006/main">
          <x14:cfRule type="iconSet" priority="14" id="{91A7ED6F-6AB7-AC40-9816-383FEE09130F}">
            <x14:iconSet custom="1">
              <x14:cfvo type="percent">
                <xm:f>0</xm:f>
              </x14:cfvo>
              <x14:cfvo type="num" gte="0">
                <xm:f>50</xm:f>
              </x14:cfvo>
              <x14:cfvo type="num">
                <xm:f>50</xm:f>
              </x14:cfvo>
              <x14:cfIcon iconSet="3TrafficLights1" iconId="0"/>
              <x14:cfIcon iconSet="3TrafficLights1" iconId="0"/>
              <x14:cfIcon iconSet="3TrafficLights1" iconId="2"/>
            </x14:iconSet>
          </x14:cfRule>
          <xm:sqref>G7</xm:sqref>
        </x14:conditionalFormatting>
        <x14:conditionalFormatting xmlns:xm="http://schemas.microsoft.com/office/excel/2006/main">
          <x14:cfRule type="iconSet" priority="13" id="{39C48624-D2EE-B046-B998-9676B724D5A5}">
            <x14:iconSet custom="1">
              <x14:cfvo type="percent">
                <xm:f>0</xm:f>
              </x14:cfvo>
              <x14:cfvo type="num" gte="0">
                <xm:f>50</xm:f>
              </x14:cfvo>
              <x14:cfvo type="num">
                <xm:f>50</xm:f>
              </x14:cfvo>
              <x14:cfIcon iconSet="3TrafficLights1" iconId="0"/>
              <x14:cfIcon iconSet="3TrafficLights1" iconId="0"/>
              <x14:cfIcon iconSet="3TrafficLights1" iconId="2"/>
            </x14:iconSet>
          </x14:cfRule>
          <xm:sqref>C5</xm:sqref>
        </x14:conditionalFormatting>
        <x14:conditionalFormatting xmlns:xm="http://schemas.microsoft.com/office/excel/2006/main">
          <x14:cfRule type="iconSet" priority="12" id="{E51DB0B7-AAB5-E04F-A905-B3AE68B67D1B}">
            <x14:iconSet custom="1">
              <x14:cfvo type="percent">
                <xm:f>0</xm:f>
              </x14:cfvo>
              <x14:cfvo type="num" gte="0">
                <xm:f>50</xm:f>
              </x14:cfvo>
              <x14:cfvo type="num">
                <xm:f>50</xm:f>
              </x14:cfvo>
              <x14:cfIcon iconSet="3TrafficLights1" iconId="0"/>
              <x14:cfIcon iconSet="3TrafficLights1" iconId="0"/>
              <x14:cfIcon iconSet="3TrafficLights1" iconId="2"/>
            </x14:iconSet>
          </x14:cfRule>
          <xm:sqref>E5</xm:sqref>
        </x14:conditionalFormatting>
        <x14:conditionalFormatting xmlns:xm="http://schemas.microsoft.com/office/excel/2006/main">
          <x14:cfRule type="iconSet" priority="8" id="{602B68AC-84F2-7F41-B04D-6CC6252A251A}">
            <x14:iconSet custom="1">
              <x14:cfvo type="percent">
                <xm:f>0</xm:f>
              </x14:cfvo>
              <x14:cfvo type="num" gte="0">
                <xm:f>50</xm:f>
              </x14:cfvo>
              <x14:cfvo type="num">
                <xm:f>50</xm:f>
              </x14:cfvo>
              <x14:cfIcon iconSet="3TrafficLights1" iconId="0"/>
              <x14:cfIcon iconSet="3TrafficLights1" iconId="0"/>
              <x14:cfIcon iconSet="3TrafficLights1" iconId="2"/>
            </x14:iconSet>
          </x14:cfRule>
          <xm:sqref>M6</xm:sqref>
        </x14:conditionalFormatting>
        <x14:conditionalFormatting xmlns:xm="http://schemas.microsoft.com/office/excel/2006/main">
          <x14:cfRule type="iconSet" priority="7" id="{CA508BC2-3560-9748-B3F1-DEE5611B18D7}">
            <x14:iconSet custom="1">
              <x14:cfvo type="percent">
                <xm:f>0</xm:f>
              </x14:cfvo>
              <x14:cfvo type="num" gte="0">
                <xm:f>50</xm:f>
              </x14:cfvo>
              <x14:cfvo type="num">
                <xm:f>50</xm:f>
              </x14:cfvo>
              <x14:cfIcon iconSet="3TrafficLights1" iconId="0"/>
              <x14:cfIcon iconSet="3TrafficLights1" iconId="0"/>
              <x14:cfIcon iconSet="3TrafficLights1" iconId="2"/>
            </x14:iconSet>
          </x14:cfRule>
          <xm:sqref>M7</xm:sqref>
        </x14:conditionalFormatting>
        <x14:conditionalFormatting xmlns:xm="http://schemas.microsoft.com/office/excel/2006/main">
          <x14:cfRule type="iconSet" priority="122" id="{EA4F2797-D7A7-154C-8775-693CC00CB827}">
            <x14:iconSet custom="1">
              <x14:cfvo type="percent">
                <xm:f>0</xm:f>
              </x14:cfvo>
              <x14:cfvo type="num" gte="0">
                <xm:f>50</xm:f>
              </x14:cfvo>
              <x14:cfvo type="num">
                <xm:f>50</xm:f>
              </x14:cfvo>
              <x14:cfIcon iconSet="3TrafficLights1" iconId="0"/>
              <x14:cfIcon iconSet="3TrafficLights1" iconId="0"/>
              <x14:cfIcon iconSet="3TrafficLights1" iconId="2"/>
            </x14:iconSet>
          </x14:cfRule>
          <xm:sqref>C6:C29</xm:sqref>
        </x14:conditionalFormatting>
        <x14:conditionalFormatting xmlns:xm="http://schemas.microsoft.com/office/excel/2006/main">
          <x14:cfRule type="iconSet" priority="124" id="{DB6F74CA-6650-6349-9046-82EAE0D298C0}">
            <x14:iconSet custom="1">
              <x14:cfvo type="percent">
                <xm:f>0</xm:f>
              </x14:cfvo>
              <x14:cfvo type="num" gte="0">
                <xm:f>50</xm:f>
              </x14:cfvo>
              <x14:cfvo type="num">
                <xm:f>50</xm:f>
              </x14:cfvo>
              <x14:cfIcon iconSet="3TrafficLights1" iconId="0"/>
              <x14:cfIcon iconSet="3TrafficLights1" iconId="0"/>
              <x14:cfIcon iconSet="3TrafficLights1" iconId="2"/>
            </x14:iconSet>
          </x14:cfRule>
          <xm:sqref>E6:E29</xm:sqref>
        </x14:conditionalFormatting>
        <x14:conditionalFormatting xmlns:xm="http://schemas.microsoft.com/office/excel/2006/main">
          <x14:cfRule type="iconSet" priority="126" id="{AB12FA6F-A715-9640-A2AE-E6B1E3F60A82}">
            <x14:iconSet custom="1">
              <x14:cfvo type="percent">
                <xm:f>0</xm:f>
              </x14:cfvo>
              <x14:cfvo type="num" gte="0">
                <xm:f>50</xm:f>
              </x14:cfvo>
              <x14:cfvo type="num">
                <xm:f>50</xm:f>
              </x14:cfvo>
              <x14:cfIcon iconSet="3TrafficLights1" iconId="0"/>
              <x14:cfIcon iconSet="3TrafficLights1" iconId="0"/>
              <x14:cfIcon iconSet="3TrafficLights1" iconId="2"/>
            </x14:iconSet>
          </x14:cfRule>
          <xm:sqref>G8:G29</xm:sqref>
        </x14:conditionalFormatting>
        <x14:conditionalFormatting xmlns:xm="http://schemas.microsoft.com/office/excel/2006/main">
          <x14:cfRule type="iconSet" priority="128" id="{DA75AA0C-ECF4-E843-A04C-6141AA0FB10C}">
            <x14:iconSet custom="1">
              <x14:cfvo type="percent">
                <xm:f>0</xm:f>
              </x14:cfvo>
              <x14:cfvo type="num" gte="0">
                <xm:f>50</xm:f>
              </x14:cfvo>
              <x14:cfvo type="num">
                <xm:f>50</xm:f>
              </x14:cfvo>
              <x14:cfIcon iconSet="3TrafficLights1" iconId="0"/>
              <x14:cfIcon iconSet="3TrafficLights1" iconId="0"/>
              <x14:cfIcon iconSet="3TrafficLights1" iconId="2"/>
            </x14:iconSet>
          </x14:cfRule>
          <xm:sqref>I6:I29</xm:sqref>
        </x14:conditionalFormatting>
        <x14:conditionalFormatting xmlns:xm="http://schemas.microsoft.com/office/excel/2006/main">
          <x14:cfRule type="iconSet" priority="130" id="{98CB3A61-B1FC-9E43-A94E-B17867ED5482}">
            <x14:iconSet custom="1">
              <x14:cfvo type="percent">
                <xm:f>0</xm:f>
              </x14:cfvo>
              <x14:cfvo type="num" gte="0">
                <xm:f>50</xm:f>
              </x14:cfvo>
              <x14:cfvo type="num">
                <xm:f>50</xm:f>
              </x14:cfvo>
              <x14:cfIcon iconSet="3TrafficLights1" iconId="0"/>
              <x14:cfIcon iconSet="3TrafficLights1" iconId="0"/>
              <x14:cfIcon iconSet="3TrafficLights1" iconId="2"/>
            </x14:iconSet>
          </x14:cfRule>
          <xm:sqref>K6:K29</xm:sqref>
        </x14:conditionalFormatting>
        <x14:conditionalFormatting xmlns:xm="http://schemas.microsoft.com/office/excel/2006/main">
          <x14:cfRule type="iconSet" priority="132" id="{E8A45C51-FB4F-4646-9583-DC30AF9699C7}">
            <x14:iconSet custom="1">
              <x14:cfvo type="percent">
                <xm:f>0</xm:f>
              </x14:cfvo>
              <x14:cfvo type="num" gte="0">
                <xm:f>50</xm:f>
              </x14:cfvo>
              <x14:cfvo type="num">
                <xm:f>50</xm:f>
              </x14:cfvo>
              <x14:cfIcon iconSet="3TrafficLights1" iconId="0"/>
              <x14:cfIcon iconSet="3TrafficLights1" iconId="0"/>
              <x14:cfIcon iconSet="3TrafficLights1" iconId="2"/>
            </x14:iconSet>
          </x14:cfRule>
          <xm:sqref>M8:M29</xm:sqref>
        </x14:conditionalFormatting>
        <x14:conditionalFormatting xmlns:xm="http://schemas.microsoft.com/office/excel/2006/main">
          <x14:cfRule type="iconSet" priority="4" id="{5F70FFB0-1CB7-8146-BAE9-9599070EB565}">
            <x14:iconSet custom="1">
              <x14:cfvo type="percent">
                <xm:f>0</xm:f>
              </x14:cfvo>
              <x14:cfvo type="num" gte="0">
                <xm:f>50</xm:f>
              </x14:cfvo>
              <x14:cfvo type="num">
                <xm:f>50</xm:f>
              </x14:cfvo>
              <x14:cfIcon iconSet="3TrafficLights1" iconId="0"/>
              <x14:cfIcon iconSet="3TrafficLights1" iconId="0"/>
              <x14:cfIcon iconSet="3TrafficLights1" iconId="2"/>
            </x14:iconSet>
          </x14:cfRule>
          <xm:sqref>I5</xm:sqref>
        </x14:conditionalFormatting>
        <x14:conditionalFormatting xmlns:xm="http://schemas.microsoft.com/office/excel/2006/main">
          <x14:cfRule type="iconSet" priority="3" id="{4A119712-8E15-F447-94C2-6498458E1815}">
            <x14:iconSet custom="1">
              <x14:cfvo type="percent">
                <xm:f>0</xm:f>
              </x14:cfvo>
              <x14:cfvo type="num" gte="0">
                <xm:f>50</xm:f>
              </x14:cfvo>
              <x14:cfvo type="num">
                <xm:f>50</xm:f>
              </x14:cfvo>
              <x14:cfIcon iconSet="3TrafficLights1" iconId="0"/>
              <x14:cfIcon iconSet="3TrafficLights1" iconId="0"/>
              <x14:cfIcon iconSet="3TrafficLights1" iconId="2"/>
            </x14:iconSet>
          </x14:cfRule>
          <xm:sqref>K5</xm:sqref>
        </x14:conditionalFormatting>
        <x14:conditionalFormatting xmlns:xm="http://schemas.microsoft.com/office/excel/2006/main">
          <x14:cfRule type="iconSet" priority="2" id="{7D027D45-B6AF-1C43-A287-3D4022E126F5}">
            <x14:iconSet custom="1">
              <x14:cfvo type="percent">
                <xm:f>0</xm:f>
              </x14:cfvo>
              <x14:cfvo type="num" gte="0">
                <xm:f>50</xm:f>
              </x14:cfvo>
              <x14:cfvo type="num">
                <xm:f>50</xm:f>
              </x14:cfvo>
              <x14:cfIcon iconSet="3TrafficLights1" iconId="0"/>
              <x14:cfIcon iconSet="3TrafficLights1" iconId="0"/>
              <x14:cfIcon iconSet="3TrafficLights1" iconId="2"/>
            </x14:iconSet>
          </x14:cfRule>
          <xm:sqref>M5</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Z30"/>
  <sheetViews>
    <sheetView topLeftCell="A4" workbookViewId="0">
      <selection activeCell="A27" sqref="A27"/>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Summaries'!A16)</f>
        <v>Student 11</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Summaries'!W16=0,"",'Class Summaries'!W16)</f>
        <v>M</v>
      </c>
      <c r="B4" s="150">
        <f>IF('Class Summaries'!X16=0,"",'Class Summaries'!X16)</f>
        <v>40394</v>
      </c>
      <c r="C4" s="149" t="str">
        <f>IF('Class Summaries'!Y16=0,"",'Class Summaries'!Y16)</f>
        <v/>
      </c>
      <c r="D4" s="149" t="str">
        <f>IF('Class Summaries'!Z16=0,"",'Class Summaries'!Z16)</f>
        <v>Chinese</v>
      </c>
      <c r="E4" s="149" t="str">
        <f>IF('Class Summaries'!AA16=0,"",'Class Summaries'!AA16)</f>
        <v>USA</v>
      </c>
      <c r="F4" s="149" t="str">
        <f>IF('Class Summaries'!AB16=0,"",'Class Summaries'!AB16)</f>
        <v>Y</v>
      </c>
      <c r="G4" s="149" t="str">
        <f>IF('Class Summaries'!AC16=0,"",'Class Summaries'!AC16)</f>
        <v/>
      </c>
      <c r="H4" s="149" t="str">
        <f>IF('Class Summaries'!AD16=0,"",'Class Summaries'!AD16)</f>
        <v/>
      </c>
      <c r="I4" s="149" t="str">
        <f>IF('Class Summaries'!AE16=0,"",'Class Summaries'!AE16)</f>
        <v/>
      </c>
      <c r="J4" s="347" t="str">
        <f>IF('Class Summaries'!AF16=0,"",'Class Summaries'!AF16)</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(R)'!B16)=0,"",('MAP (R)'!B16))</f>
        <v>179</v>
      </c>
      <c r="B7" s="599" t="str">
        <f>IF(('MAP (R)'!E16)=0,"",('MAP (R)'!E16))</f>
        <v/>
      </c>
      <c r="C7" s="599" t="str">
        <f>IF(('MAP (R)'!H16)=0,"",('MAP (R)'!H16))</f>
        <v/>
      </c>
      <c r="D7" s="87" t="str">
        <f>IF(('F&amp;P Bench'!B16)=0,"",('F&amp;P Bench'!B16))</f>
        <v>E^*</v>
      </c>
      <c r="E7" s="87" t="str">
        <f>IF(('F&amp;P Bench'!D16)=0,"",('F&amp;P Bench'!D16))</f>
        <v>B^</v>
      </c>
      <c r="F7" s="87" t="str">
        <f>IF(('F&amp;P Bench'!F16)=0,"",('F&amp;P Bench'!F16))</f>
        <v/>
      </c>
      <c r="G7" s="353">
        <f>IF(('English Writing'!B16)=0,"",('English Writing'!B16))</f>
        <v>2.5</v>
      </c>
      <c r="H7" s="354" t="s">
        <v>202</v>
      </c>
      <c r="I7" s="86" t="s">
        <v>202</v>
      </c>
      <c r="J7" s="355" t="str">
        <f>IF(('Level Chinese'!B16)=0,"",('Level Chinese'!B16))</f>
        <v>G</v>
      </c>
      <c r="K7" s="598" t="str">
        <f>IF(('Level Chinese'!D16)=0,"",('Level Chinese'!D16))</f>
        <v/>
      </c>
      <c r="L7" s="598" t="str">
        <f>IF(('Level Chinese'!F16)=0,"",('Level Chinese'!F16))</f>
        <v/>
      </c>
      <c r="M7" s="609"/>
      <c r="N7" s="87">
        <f>IF(('MAP (R)'!K16)=0,"",('MAP (R)'!K16))</f>
        <v>153</v>
      </c>
      <c r="O7" s="87">
        <f>IF(('MAP (R)'!N16)=0,"",('MAP (R)'!N16))</f>
        <v>179</v>
      </c>
      <c r="P7" s="87">
        <f>IF(('MAP (R)'!Q16)=0,"",('MAP (R)'!Q16))</f>
        <v>169</v>
      </c>
      <c r="Q7" s="82" t="str">
        <f>IF(('MAP (M)'!H16)=0,"",('MAP (M)'!H16))</f>
        <v/>
      </c>
      <c r="R7" s="599" t="str">
        <f>IF(('MAP (M)'!J16)=0,"",('MAP (M)'!J16))</f>
        <v/>
      </c>
      <c r="S7" s="599" t="str">
        <f>IF(('MAP (M)'!L16)=0,"",('MAP (M)'!L16))</f>
        <v/>
      </c>
      <c r="T7" s="86" t="s">
        <v>202</v>
      </c>
      <c r="U7" s="86" t="s">
        <v>203</v>
      </c>
      <c r="V7" s="923"/>
      <c r="W7" s="923"/>
      <c r="X7" s="923"/>
      <c r="Y7" s="923"/>
      <c r="Z7" s="609"/>
    </row>
    <row r="8" spans="1:26" ht="17">
      <c r="A8" s="597" t="str">
        <f>IF(('MAP (R)'!C16)=0,"",('MAP (R)'!C16))</f>
        <v>140L-290L</v>
      </c>
      <c r="B8" s="597" t="str">
        <f>IF(('MAP (R)'!F16)=0,"",('MAP (R)'!F16))</f>
        <v/>
      </c>
      <c r="C8" s="597" t="str">
        <f>IF(('MAP (R)'!I16)=0,"",('MAP (R)'!I16))</f>
        <v/>
      </c>
      <c r="D8" s="943">
        <f>IF(('F&amp;P Bench'!C16)=0,"",('F&amp;P Bench'!C16))</f>
        <v>87</v>
      </c>
      <c r="E8" s="943">
        <f>IF(('F&amp;P Bench'!E16)=0,"",('F&amp;P Bench'!E16))</f>
        <v>91</v>
      </c>
      <c r="F8" s="943" t="str">
        <f>IF(('F&amp;P Bench'!G16)=0,"",('F&amp;P Bench'!G16))</f>
        <v/>
      </c>
      <c r="G8" s="356" t="s">
        <v>24</v>
      </c>
      <c r="H8" s="944" t="str">
        <f>IF((STAMP!F16)=0,"",(STAMP!F16))</f>
        <v/>
      </c>
      <c r="I8" s="944" t="str">
        <f>IF((STAMP!K16)=0,"",(STAMP!K16))</f>
        <v/>
      </c>
      <c r="J8" s="352" t="s">
        <v>513</v>
      </c>
      <c r="K8" s="357" t="s">
        <v>514</v>
      </c>
      <c r="L8" s="357" t="s">
        <v>515</v>
      </c>
      <c r="M8" s="609"/>
      <c r="N8" s="597" t="str">
        <f>IF(('MAP (R)'!L16)=0,"",('MAP (R)'!L16))</f>
        <v>BR</v>
      </c>
      <c r="O8" s="597" t="str">
        <f>IF(('MAP (R)'!O16)=0,"",('MAP (R)'!O16))</f>
        <v>123-273L</v>
      </c>
      <c r="P8" s="597" t="str">
        <f>IF(('MAP (R)'!R16)=0,"",('MAP (R)'!R16))</f>
        <v>BR</v>
      </c>
      <c r="Q8" s="923" t="str">
        <f>IF(('MAP (M)'!I16)=0,"",('MAP (M)'!I16))</f>
        <v/>
      </c>
      <c r="R8" s="923" t="str">
        <f>IF(('MAP (M)'!K16)=0,"",('MAP (M)'!K16))</f>
        <v/>
      </c>
      <c r="S8" s="923" t="str">
        <f>IF(('MAP (M)'!M16)=0,"",('MAP (M)'!M16))</f>
        <v/>
      </c>
      <c r="T8" s="937" t="str">
        <f>IF((STAMP!K16)=0,"",(STAMP!K16))</f>
        <v/>
      </c>
      <c r="U8" s="937" t="str">
        <f>IF((STAMP!P5)=0,"",(STAMP!P5))</f>
        <v/>
      </c>
      <c r="V8" s="924"/>
      <c r="W8" s="924"/>
      <c r="X8" s="924"/>
      <c r="Y8" s="924"/>
      <c r="Z8" s="609"/>
    </row>
    <row r="9" spans="1:26">
      <c r="A9" s="82">
        <f>IF(('MAP (R)'!D16)=0,"",('MAP (R)'!D16))</f>
        <v>64</v>
      </c>
      <c r="B9" s="82" t="str">
        <f>IF(('MAP (R)'!G16)=0,"",('MAP (R)'!G16))</f>
        <v/>
      </c>
      <c r="C9" s="82" t="str">
        <f>IF(('MAP (R)'!J16)=0,"",('MAP (R)'!J16))</f>
        <v/>
      </c>
      <c r="D9" s="943"/>
      <c r="E9" s="943"/>
      <c r="F9" s="943"/>
      <c r="G9" s="358" t="str">
        <f>IF(('Chinese Writing'!B16)=0,"",('Chinese Writing'!B16))</f>
        <v/>
      </c>
      <c r="H9" s="945"/>
      <c r="I9" s="945"/>
      <c r="J9" s="359" t="str">
        <f>IF(('Level Chinese'!C16)=0,"",('Level Chinese'!C16))</f>
        <v>E</v>
      </c>
      <c r="K9" s="359" t="str">
        <f>IF(('Level Chinese'!E16)=0,"",('Level Chinese'!E16))</f>
        <v/>
      </c>
      <c r="L9" s="359" t="str">
        <f>IF(('Level Chinese'!F16)=0,"",('Level Chinese'!F16))</f>
        <v/>
      </c>
      <c r="M9" s="609"/>
      <c r="N9" s="82">
        <f>IF(('MAP (R)'!M16)=0,"",('MAP (R)'!M16))</f>
        <v>32</v>
      </c>
      <c r="O9" s="82">
        <f>IF(('MAP (R)'!P16)=0,"",('MAP (R)'!P16))</f>
        <v>71</v>
      </c>
      <c r="P9" s="82">
        <f>IF(('MAP (R)'!S16)=0,"",('MAP (R)'!S16))</f>
        <v>32</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IF((LEAP!H16)=0,"",(LEAP!H16))</f>
        <v>4.2</v>
      </c>
      <c r="O13" s="363">
        <f>IF((LEAP!I16)=0,"",(LEAP!I16))</f>
        <v>3.7</v>
      </c>
      <c r="P13" s="363" t="str">
        <f>IF((LEAP!J16)=0,"",(LEAP!J16))</f>
        <v>2.8</v>
      </c>
      <c r="Q13" s="363">
        <f>IF((LEAP!K16)=0,"",(LEAP!K16))</f>
        <v>4.5</v>
      </c>
      <c r="R13" s="363">
        <f>IF((LEAP!L16)=0,"",(LEAP!L16))</f>
        <v>5.25</v>
      </c>
      <c r="S13" s="363">
        <f>IF((LEAP!M16)=0,"",(LEAP!M16))</f>
        <v>5.9701492537313436</v>
      </c>
      <c r="T13" s="363">
        <f>IF((LEAP!Z16)=0,"",(LEAP!Z16))</f>
        <v>8</v>
      </c>
      <c r="U13" s="363" t="str">
        <f>IF((LEAP!AA16)=0,"",(LEAP!AA16))</f>
        <v>Can complete simple words</v>
      </c>
      <c r="V13" s="363">
        <f>IF((LEAP!AB16)=0,"",(LEAP!AB16))</f>
        <v>7</v>
      </c>
      <c r="W13" s="363" t="str">
        <f>IF((LEAP!AC16)=0,"",(LEAP!AC16))</f>
        <v>Can recognize letters</v>
      </c>
      <c r="X13" s="363">
        <f>IF((LEAP!AD16)=0,"",(LEAP!AD16))</f>
        <v>29</v>
      </c>
      <c r="Y13" s="363" t="str">
        <f>IF((LEAP!AE16)=0,"",(LEAP!AE16))</f>
        <v>Exceptional</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583</v>
      </c>
      <c r="H21" s="992"/>
      <c r="I21" s="993"/>
      <c r="J21" s="976" t="s">
        <v>535</v>
      </c>
      <c r="K21" s="977"/>
      <c r="L21" s="978"/>
      <c r="M21" s="612"/>
      <c r="N21" s="994" t="s">
        <v>533</v>
      </c>
      <c r="O21" s="995"/>
      <c r="P21" s="996"/>
      <c r="Q21" s="973" t="s">
        <v>583</v>
      </c>
      <c r="R21" s="974"/>
      <c r="S21" s="975"/>
      <c r="T21" s="973"/>
      <c r="U21" s="974"/>
      <c r="V21" s="975"/>
      <c r="W21" s="976" t="s">
        <v>535</v>
      </c>
      <c r="X21" s="977"/>
      <c r="Y21" s="978"/>
      <c r="Z21" s="612"/>
    </row>
    <row r="22" spans="1:26" s="49" customFormat="1" ht="37" customHeight="1">
      <c r="A22" s="979" t="s">
        <v>536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49" customHeight="1">
      <c r="A24" s="980"/>
      <c r="B24" s="981"/>
      <c r="C24" s="982"/>
      <c r="D24" s="980"/>
      <c r="E24" s="981"/>
      <c r="F24" s="982"/>
      <c r="G24" s="983"/>
      <c r="H24" s="984"/>
      <c r="I24" s="985"/>
      <c r="J24" s="983"/>
      <c r="K24" s="984"/>
      <c r="L24" s="985"/>
      <c r="M24" s="612"/>
      <c r="N24" s="1017" t="s">
        <v>584</v>
      </c>
      <c r="O24" s="1003"/>
      <c r="P24" s="1003"/>
      <c r="Q24" s="1017" t="s">
        <v>585</v>
      </c>
      <c r="R24" s="1003"/>
      <c r="S24" s="1003"/>
      <c r="T24" s="1057" t="s">
        <v>586</v>
      </c>
      <c r="U24" s="1016"/>
      <c r="V24" s="1016"/>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69" customHeight="1">
      <c r="A26" s="980"/>
      <c r="B26" s="981"/>
      <c r="C26" s="982"/>
      <c r="D26" s="980"/>
      <c r="E26" s="981"/>
      <c r="F26" s="982"/>
      <c r="G26" s="983"/>
      <c r="H26" s="984"/>
      <c r="I26" s="985"/>
      <c r="J26" s="983"/>
      <c r="K26" s="984"/>
      <c r="L26" s="985"/>
      <c r="M26" s="612"/>
      <c r="N26" s="1058" t="s">
        <v>587</v>
      </c>
      <c r="O26" s="1012"/>
      <c r="P26" s="1012"/>
      <c r="Q26" s="1002" t="s">
        <v>588</v>
      </c>
      <c r="R26" s="1003"/>
      <c r="S26" s="1003"/>
      <c r="T26" s="1059" t="s">
        <v>589</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5lxeRppoQak1fQ3X08iJcpzya0F0t1mV/fp7DSdLcQOa+QghniU0SVc8RskTc6zVhOzyMu304USc1lM+z3wgIQ==" saltValue="QdWI4stu8HaBmR5DH6tb6Q=="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D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Z30"/>
  <sheetViews>
    <sheetView workbookViewId="0">
      <selection activeCell="K2" sqref="K2:L4"/>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Summaries'!A17)</f>
        <v>Student 12</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Summaries'!W17=0,"",'Class Summaries'!W17)</f>
        <v>M</v>
      </c>
      <c r="B4" s="150">
        <f>IF('Class Summaries'!X17=0,"",'Class Summaries'!X17)</f>
        <v>40840</v>
      </c>
      <c r="C4" s="149" t="str">
        <f>IF('Class Summaries'!Y17=0,"",'Class Summaries'!Y17)</f>
        <v/>
      </c>
      <c r="D4" s="149" t="str">
        <f>IF('Class Summaries'!Z17=0,"",'Class Summaries'!Z17)</f>
        <v>Chinese</v>
      </c>
      <c r="E4" s="149" t="str">
        <f>IF('Class Summaries'!AA17=0,"",'Class Summaries'!AA17)</f>
        <v>China</v>
      </c>
      <c r="F4" s="149" t="str">
        <f>IF('Class Summaries'!AB17=0,"",'Class Summaries'!AB17)</f>
        <v>Y</v>
      </c>
      <c r="G4" s="149" t="str">
        <f>IF('Class Summaries'!AC17=0,"",'Class Summaries'!AC17)</f>
        <v/>
      </c>
      <c r="H4" s="149" t="str">
        <f>IF('Class Summaries'!AD17=0,"",'Class Summaries'!AD17)</f>
        <v/>
      </c>
      <c r="I4" s="149" t="str">
        <f>IF('Class Summaries'!AE17=0,"",'Class Summaries'!AE17)</f>
        <v/>
      </c>
      <c r="J4" s="347" t="str">
        <f>IF('Class Summaries'!AF17=0,"",'Class Summaries'!AF17)</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(R)'!B17)=0,"",('MAP (R)'!B17))</f>
        <v>197</v>
      </c>
      <c r="B7" s="599" t="str">
        <f>IF(('MAP (R)'!E17)=0,"",('MAP (R)'!E17))</f>
        <v/>
      </c>
      <c r="C7" s="599" t="str">
        <f>IF(('MAP (R)'!H17)=0,"",('MAP (R)'!H17))</f>
        <v/>
      </c>
      <c r="D7" s="87" t="str">
        <f>IF(('F&amp;P Bench'!B17)=0,"",('F&amp;P Bench'!B17))</f>
        <v>H^</v>
      </c>
      <c r="E7" s="87" t="str">
        <f>IF(('F&amp;P Bench'!D17)=0,"",('F&amp;P Bench'!D17))</f>
        <v>H</v>
      </c>
      <c r="F7" s="87" t="str">
        <f>IF(('F&amp;P Bench'!F17)=0,"",('F&amp;P Bench'!F17))</f>
        <v/>
      </c>
      <c r="G7" s="353">
        <f>IF(('English Writing'!B17)=0,"",('English Writing'!B17))</f>
        <v>2</v>
      </c>
      <c r="H7" s="354" t="s">
        <v>202</v>
      </c>
      <c r="I7" s="86" t="s">
        <v>202</v>
      </c>
      <c r="J7" s="355" t="str">
        <f>IF(('Level Chinese'!B17)=0,"",('Level Chinese'!B17))</f>
        <v>K</v>
      </c>
      <c r="K7" s="598" t="str">
        <f>IF(('Level Chinese'!D17)=0,"",('Level Chinese'!D17))</f>
        <v/>
      </c>
      <c r="L7" s="598" t="str">
        <f>IF(('Level Chinese'!F17)=0,"",('Level Chinese'!F17))</f>
        <v/>
      </c>
      <c r="M7" s="609"/>
      <c r="N7" s="87">
        <f>IF(('MAP (R)'!K17)=0,"",('MAP (R)'!K17))</f>
        <v>157</v>
      </c>
      <c r="O7" s="87" t="str">
        <f>IF(('MAP (R)'!N17)=0,"",('MAP (R)'!N17))</f>
        <v/>
      </c>
      <c r="P7" s="87">
        <f>IF(('MAP (R)'!Q17)=0,"",('MAP (R)'!Q17))</f>
        <v>182</v>
      </c>
      <c r="Q7" s="82" t="str">
        <f>IF(('MAP (M)'!H17)=0,"",('MAP (M)'!H17))</f>
        <v/>
      </c>
      <c r="R7" s="599" t="str">
        <f>IF(('MAP (M)'!J17)=0,"",('MAP (M)'!J17))</f>
        <v/>
      </c>
      <c r="S7" s="599" t="str">
        <f>IF(('MAP (M)'!L17)=0,"",('MAP (M)'!L17))</f>
        <v/>
      </c>
      <c r="T7" s="86" t="s">
        <v>202</v>
      </c>
      <c r="U7" s="86" t="s">
        <v>203</v>
      </c>
      <c r="V7" s="923"/>
      <c r="W7" s="923"/>
      <c r="X7" s="923"/>
      <c r="Y7" s="923"/>
      <c r="Z7" s="609"/>
    </row>
    <row r="8" spans="1:26" ht="17">
      <c r="A8" s="597" t="str">
        <f>IF(('MAP (R)'!C17)=0,"",('MAP (R)'!C17))</f>
        <v>505L-655L</v>
      </c>
      <c r="B8" s="597" t="str">
        <f>IF(('MAP (R)'!F17)=0,"",('MAP (R)'!F17))</f>
        <v/>
      </c>
      <c r="C8" s="597" t="str">
        <f>IF(('MAP (R)'!I17)=0,"",('MAP (R)'!I17))</f>
        <v/>
      </c>
      <c r="D8" s="943">
        <f>IF(('F&amp;P Bench'!C17)=0,"",('F&amp;P Bench'!C17))</f>
        <v>88</v>
      </c>
      <c r="E8" s="943">
        <f>IF(('F&amp;P Bench'!E17)=0,"",('F&amp;P Bench'!E17))</f>
        <v>100</v>
      </c>
      <c r="F8" s="943" t="str">
        <f>IF(('F&amp;P Bench'!G17)=0,"",('F&amp;P Bench'!G17))</f>
        <v/>
      </c>
      <c r="G8" s="356" t="s">
        <v>24</v>
      </c>
      <c r="H8" s="944" t="str">
        <f>IF((STAMP!F17)=0,"",(STAMP!F17))</f>
        <v/>
      </c>
      <c r="I8" s="944" t="str">
        <f>IF((STAMP!K17)=0,"",(STAMP!K17))</f>
        <v/>
      </c>
      <c r="J8" s="352" t="s">
        <v>513</v>
      </c>
      <c r="K8" s="357" t="s">
        <v>514</v>
      </c>
      <c r="L8" s="357" t="s">
        <v>515</v>
      </c>
      <c r="M8" s="609"/>
      <c r="N8" s="597" t="str">
        <f>IF(('MAP (R)'!L17)=0,"",('MAP (R)'!L17))</f>
        <v>BR</v>
      </c>
      <c r="O8" s="597" t="str">
        <f>IF(('MAP (R)'!O17)=0,"",('MAP (R)'!O17))</f>
        <v xml:space="preserve">absent </v>
      </c>
      <c r="P8" s="597" t="str">
        <f>IF(('MAP (R)'!R17)=0,"",('MAP (R)'!R17))</f>
        <v>177-327</v>
      </c>
      <c r="Q8" s="923" t="str">
        <f>IF(('MAP (M)'!I17)=0,"",('MAP (M)'!I17))</f>
        <v/>
      </c>
      <c r="R8" s="923" t="str">
        <f>IF(('MAP (M)'!K17)=0,"",('MAP (M)'!K17))</f>
        <v/>
      </c>
      <c r="S8" s="923" t="str">
        <f>IF(('MAP (M)'!M17)=0,"",('MAP (M)'!M17))</f>
        <v/>
      </c>
      <c r="T8" s="937" t="str">
        <f>IF((STAMP!K17)=0,"",(STAMP!K17))</f>
        <v/>
      </c>
      <c r="U8" s="937" t="str">
        <f>IF((STAMP!P5)=0,"",(STAMP!P5))</f>
        <v/>
      </c>
      <c r="V8" s="924"/>
      <c r="W8" s="924"/>
      <c r="X8" s="924"/>
      <c r="Y8" s="924"/>
      <c r="Z8" s="609"/>
    </row>
    <row r="9" spans="1:26">
      <c r="A9" s="82">
        <f>IF(('MAP (R)'!D17)=0,"",('MAP (R)'!D17))</f>
        <v>94</v>
      </c>
      <c r="B9" s="82" t="str">
        <f>IF(('MAP (R)'!G17)=0,"",('MAP (R)'!G17))</f>
        <v/>
      </c>
      <c r="C9" s="82" t="str">
        <f>IF(('MAP (R)'!J17)=0,"",('MAP (R)'!J17))</f>
        <v/>
      </c>
      <c r="D9" s="943"/>
      <c r="E9" s="943"/>
      <c r="F9" s="943"/>
      <c r="G9" s="358" t="str">
        <f>IF(('Chinese Writing'!B17)=0,"",('Chinese Writing'!B17))</f>
        <v/>
      </c>
      <c r="H9" s="945"/>
      <c r="I9" s="945"/>
      <c r="J9" s="359" t="str">
        <f>IF(('Level Chinese'!C17)=0,"",('Level Chinese'!C17))</f>
        <v>F</v>
      </c>
      <c r="K9" s="359" t="str">
        <f>IF(('Level Chinese'!E17)=0,"",('Level Chinese'!E17))</f>
        <v/>
      </c>
      <c r="L9" s="359" t="str">
        <f>IF(('Level Chinese'!F17)=0,"",('Level Chinese'!F17))</f>
        <v/>
      </c>
      <c r="M9" s="609"/>
      <c r="N9" s="82">
        <f>IF(('MAP (R)'!M17)=0,"",('MAP (R)'!M17))</f>
        <v>44</v>
      </c>
      <c r="O9" s="82" t="str">
        <f>IF(('MAP (R)'!P17)=0,"",('MAP (R)'!P17))</f>
        <v/>
      </c>
      <c r="P9" s="82">
        <f>IF(('MAP (R)'!S17)=0,"",('MAP (R)'!S17))</f>
        <v>67</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IF((LEAP!H17)=0,"",(LEAP!H17))</f>
        <v>4.0999999999999996</v>
      </c>
      <c r="O13" s="363">
        <f>IF((LEAP!I17)=0,"",(LEAP!I17))</f>
        <v>3.7</v>
      </c>
      <c r="P13" s="363" t="str">
        <f>IF((LEAP!J17)=0,"",(LEAP!J17))</f>
        <v>3.8</v>
      </c>
      <c r="Q13" s="363">
        <f>IF((LEAP!K17)=0,"",(LEAP!K17))</f>
        <v>3.5</v>
      </c>
      <c r="R13" s="363">
        <f>IF((LEAP!L17)=0,"",(LEAP!L17))</f>
        <v>5</v>
      </c>
      <c r="S13" s="363">
        <f>IF((LEAP!M17)=0,"",(LEAP!M17))</f>
        <v>5.2238805970149258</v>
      </c>
      <c r="T13" s="363">
        <f>IF((LEAP!Z17)=0,"",(LEAP!Z17))</f>
        <v>10</v>
      </c>
      <c r="U13" s="363" t="str">
        <f>IF((LEAP!AA17)=0,"",(LEAP!AA17))</f>
        <v>Can complete simple words with initial letter</v>
      </c>
      <c r="V13" s="363">
        <f>IF((LEAP!AB17)=0,"",(LEAP!AB17))</f>
        <v>9</v>
      </c>
      <c r="W13" s="363" t="str">
        <f>IF((LEAP!AC17)=0,"",(LEAP!AC17))</f>
        <v>Can recognize letters</v>
      </c>
      <c r="X13" s="363">
        <f>IF((LEAP!AD17)=0,"",(LEAP!AD17))</f>
        <v>28</v>
      </c>
      <c r="Y13" s="363" t="str">
        <f>IF((LEAP!AE17)=0,"",(LEAP!AE17))</f>
        <v>High</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590</v>
      </c>
      <c r="H21" s="992"/>
      <c r="I21" s="993"/>
      <c r="J21" s="976" t="s">
        <v>535</v>
      </c>
      <c r="K21" s="977"/>
      <c r="L21" s="978"/>
      <c r="M21" s="612"/>
      <c r="N21" s="994" t="s">
        <v>533</v>
      </c>
      <c r="O21" s="995"/>
      <c r="P21" s="996"/>
      <c r="Q21" s="973" t="s">
        <v>590</v>
      </c>
      <c r="R21" s="974"/>
      <c r="S21" s="975"/>
      <c r="T21" s="973"/>
      <c r="U21" s="974"/>
      <c r="V21" s="975"/>
      <c r="W21" s="976" t="s">
        <v>535</v>
      </c>
      <c r="X21" s="977"/>
      <c r="Y21" s="978"/>
      <c r="Z21" s="612"/>
    </row>
    <row r="22" spans="1:26" s="49" customFormat="1" ht="27" customHeight="1">
      <c r="A22" s="979" t="s">
        <v>576</v>
      </c>
      <c r="B22" s="979"/>
      <c r="C22" s="979"/>
      <c r="D22" s="979"/>
      <c r="E22" s="979"/>
      <c r="F22" s="979"/>
      <c r="G22" s="980"/>
      <c r="H22" s="981"/>
      <c r="I22" s="982"/>
      <c r="J22" s="983">
        <v>4</v>
      </c>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46" customHeight="1">
      <c r="A24" s="980"/>
      <c r="B24" s="981"/>
      <c r="C24" s="982"/>
      <c r="D24" s="980"/>
      <c r="E24" s="981"/>
      <c r="F24" s="982"/>
      <c r="G24" s="983"/>
      <c r="H24" s="984"/>
      <c r="I24" s="985"/>
      <c r="J24" s="983"/>
      <c r="K24" s="984"/>
      <c r="L24" s="985"/>
      <c r="M24" s="612"/>
      <c r="N24" s="1002" t="s">
        <v>591</v>
      </c>
      <c r="O24" s="1003"/>
      <c r="P24" s="1003"/>
      <c r="Q24" s="1002" t="s">
        <v>592</v>
      </c>
      <c r="R24" s="1003"/>
      <c r="S24" s="1003"/>
      <c r="T24" s="1002" t="s">
        <v>593</v>
      </c>
      <c r="U24" s="1003"/>
      <c r="V24" s="1003"/>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93" customHeight="1">
      <c r="A26" s="980"/>
      <c r="B26" s="981"/>
      <c r="C26" s="982"/>
      <c r="D26" s="980"/>
      <c r="E26" s="981"/>
      <c r="F26" s="982"/>
      <c r="G26" s="983"/>
      <c r="H26" s="984"/>
      <c r="I26" s="985"/>
      <c r="J26" s="983"/>
      <c r="K26" s="984"/>
      <c r="L26" s="985"/>
      <c r="M26" s="612"/>
      <c r="N26" s="1011" t="s">
        <v>594</v>
      </c>
      <c r="O26" s="1012"/>
      <c r="P26" s="1012"/>
      <c r="Q26" s="1002" t="s">
        <v>595</v>
      </c>
      <c r="R26" s="1003"/>
      <c r="S26" s="1003"/>
      <c r="T26" s="1002" t="s">
        <v>596</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G+oAHc2lERQMq+XRTt5+tU5nOPaHVHkXqhFbj4rB3UFd3boUwCX7vXQ+deWhAuP/DOypBxXzR57+04c4Pi05BA==" saltValue="JAFzNzmN/hHpD2w5EWwHFg=="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Z30"/>
  <sheetViews>
    <sheetView workbookViewId="0">
      <selection activeCell="K2" sqref="K2:L4"/>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Summaries'!A18)</f>
        <v>Student 13</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Summaries'!W18=0,"",'Class Summaries'!W18)</f>
        <v>F</v>
      </c>
      <c r="B4" s="150">
        <f>IF('Class Summaries'!X18=0,"",'Class Summaries'!X18)</f>
        <v>40577</v>
      </c>
      <c r="C4" s="149" t="str">
        <f>IF('Class Summaries'!Y18=0,"",'Class Summaries'!Y18)</f>
        <v/>
      </c>
      <c r="D4" s="149" t="str">
        <f>IF('Class Summaries'!Z18=0,"",'Class Summaries'!Z18)</f>
        <v>Chinese</v>
      </c>
      <c r="E4" s="149" t="str">
        <f>IF('Class Summaries'!AA18=0,"",'Class Summaries'!AA18)</f>
        <v>USA</v>
      </c>
      <c r="F4" s="149" t="str">
        <f>IF('Class Summaries'!AB18=0,"",'Class Summaries'!AB18)</f>
        <v>Y</v>
      </c>
      <c r="G4" s="149" t="str">
        <f>IF('Class Summaries'!AC18=0,"",'Class Summaries'!AC18)</f>
        <v/>
      </c>
      <c r="H4" s="149" t="str">
        <f>IF('Class Summaries'!AD18=0,"",'Class Summaries'!AD18)</f>
        <v/>
      </c>
      <c r="I4" s="149" t="str">
        <f>IF('Class Summaries'!AE18=0,"",'Class Summaries'!AE18)</f>
        <v/>
      </c>
      <c r="J4" s="347" t="str">
        <f>IF('Class Summaries'!AF18=0,"",'Class Summaries'!AF18)</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(R)'!B18)=0,"",('MAP (R)'!B18))</f>
        <v>181</v>
      </c>
      <c r="B7" s="599" t="str">
        <f>IF(('MAP (R)'!E18)=0,"",('MAP (R)'!E18))</f>
        <v/>
      </c>
      <c r="C7" s="599" t="str">
        <f>IF(('MAP (R)'!H18)=0,"",('MAP (R)'!H18))</f>
        <v/>
      </c>
      <c r="D7" s="87" t="str">
        <f>IF(('F&amp;P Bench'!B18)=0,"",('F&amp;P Bench'!B18))</f>
        <v>I^</v>
      </c>
      <c r="E7" s="87" t="str">
        <f>IF(('F&amp;P Bench'!D18)=0,"",('F&amp;P Bench'!D18))</f>
        <v>G</v>
      </c>
      <c r="F7" s="87" t="str">
        <f>IF(('F&amp;P Bench'!F18)=0,"",('F&amp;P Bench'!F18))</f>
        <v/>
      </c>
      <c r="G7" s="353">
        <f>IF(('English Writing'!B18)=0,"",('English Writing'!B18))</f>
        <v>3</v>
      </c>
      <c r="H7" s="354" t="s">
        <v>202</v>
      </c>
      <c r="I7" s="86" t="s">
        <v>202</v>
      </c>
      <c r="J7" s="355" t="str">
        <f>IF(('Level Chinese'!B18)=0,"",('Level Chinese'!B18))</f>
        <v>G</v>
      </c>
      <c r="K7" s="598" t="str">
        <f>IF(('Level Chinese'!D18)=0,"",('Level Chinese'!D18))</f>
        <v/>
      </c>
      <c r="L7" s="598" t="str">
        <f>IF(('Level Chinese'!F18)=0,"",('Level Chinese'!F18))</f>
        <v/>
      </c>
      <c r="M7" s="609"/>
      <c r="N7" s="87" t="str">
        <f>IF(('MAP (R)'!K18)=0,"",('MAP (R)'!K18))</f>
        <v/>
      </c>
      <c r="O7" s="87">
        <f>IF(('MAP (R)'!N18)=0,"",('MAP (R)'!N18))</f>
        <v>164</v>
      </c>
      <c r="P7" s="87">
        <f>IF(('MAP (R)'!Q18)=0,"",('MAP (R)'!Q18))</f>
        <v>170</v>
      </c>
      <c r="Q7" s="82" t="str">
        <f>IF(('MAP (M)'!H18)=0,"",('MAP (M)'!H18))</f>
        <v/>
      </c>
      <c r="R7" s="599" t="str">
        <f>IF(('MAP (M)'!J18)=0,"",('MAP (M)'!J18))</f>
        <v/>
      </c>
      <c r="S7" s="599" t="str">
        <f>IF(('MAP (M)'!L18)=0,"",('MAP (M)'!L18))</f>
        <v/>
      </c>
      <c r="T7" s="86" t="s">
        <v>202</v>
      </c>
      <c r="U7" s="86" t="s">
        <v>203</v>
      </c>
      <c r="V7" s="923"/>
      <c r="W7" s="923"/>
      <c r="X7" s="923"/>
      <c r="Y7" s="923"/>
      <c r="Z7" s="609"/>
    </row>
    <row r="8" spans="1:26" ht="17">
      <c r="A8" s="597" t="str">
        <f>IF(('MAP (R)'!C18)=0,"",('MAP (R)'!C18))</f>
        <v>180L-330L</v>
      </c>
      <c r="B8" s="597" t="str">
        <f>IF(('MAP (R)'!F18)=0,"",('MAP (R)'!F18))</f>
        <v/>
      </c>
      <c r="C8" s="597" t="str">
        <f>IF(('MAP (R)'!I18)=0,"",('MAP (R)'!I18))</f>
        <v/>
      </c>
      <c r="D8" s="943">
        <f>IF(('F&amp;P Bench'!C18)=0,"",('F&amp;P Bench'!C18))</f>
        <v>92</v>
      </c>
      <c r="E8" s="943">
        <f>IF(('F&amp;P Bench'!E18)=0,"",('F&amp;P Bench'!E18))</f>
        <v>99</v>
      </c>
      <c r="F8" s="943" t="str">
        <f>IF(('F&amp;P Bench'!G18)=0,"",('F&amp;P Bench'!G18))</f>
        <v/>
      </c>
      <c r="G8" s="356" t="s">
        <v>24</v>
      </c>
      <c r="H8" s="944" t="str">
        <f>IF((STAMP!F18)=0,"",(STAMP!F18))</f>
        <v/>
      </c>
      <c r="I8" s="944" t="str">
        <f>IF((STAMP!K18)=0,"",(STAMP!K18))</f>
        <v/>
      </c>
      <c r="J8" s="352" t="s">
        <v>513</v>
      </c>
      <c r="K8" s="357" t="s">
        <v>514</v>
      </c>
      <c r="L8" s="357" t="s">
        <v>515</v>
      </c>
      <c r="M8" s="609"/>
      <c r="N8" s="597" t="str">
        <f>IF(('MAP (R)'!L18)=0,"",('MAP (R)'!L18))</f>
        <v/>
      </c>
      <c r="O8" s="597" t="str">
        <f>IF(('MAP (R)'!O18)=0,"",('MAP (R)'!O18))</f>
        <v>BR</v>
      </c>
      <c r="P8" s="597" t="str">
        <f>IF(('MAP (R)'!R18)=0,"",('MAP (R)'!R18))</f>
        <v>BR</v>
      </c>
      <c r="Q8" s="923" t="str">
        <f>IF(('MAP (M)'!I18)=0,"",('MAP (M)'!I18))</f>
        <v/>
      </c>
      <c r="R8" s="923" t="str">
        <f>IF(('MAP (M)'!K18)=0,"",('MAP (M)'!K18))</f>
        <v/>
      </c>
      <c r="S8" s="923" t="str">
        <f>IF(('MAP (M)'!M18)=0,"",('MAP (M)'!M18))</f>
        <v/>
      </c>
      <c r="T8" s="937" t="str">
        <f>IF((STAMP!K18)=0,"",(STAMP!K18))</f>
        <v/>
      </c>
      <c r="U8" s="937" t="str">
        <f>IF((STAMP!P5)=0,"",(STAMP!P5))</f>
        <v/>
      </c>
      <c r="V8" s="924"/>
      <c r="W8" s="924"/>
      <c r="X8" s="924"/>
      <c r="Y8" s="924"/>
      <c r="Z8" s="609"/>
    </row>
    <row r="9" spans="1:26">
      <c r="A9" s="82">
        <f>IF(('MAP (R)'!D18)=0,"",('MAP (R)'!D18))</f>
        <v>69</v>
      </c>
      <c r="B9" s="82" t="str">
        <f>IF(('MAP (R)'!G18)=0,"",('MAP (R)'!G18))</f>
        <v/>
      </c>
      <c r="C9" s="82" t="str">
        <f>IF(('MAP (R)'!J18)=0,"",('MAP (R)'!J18))</f>
        <v/>
      </c>
      <c r="D9" s="943"/>
      <c r="E9" s="943"/>
      <c r="F9" s="943"/>
      <c r="G9" s="358" t="str">
        <f>IF(('Chinese Writing'!B18)=0,"",('Chinese Writing'!B18))</f>
        <v/>
      </c>
      <c r="H9" s="945"/>
      <c r="I9" s="945"/>
      <c r="J9" s="359" t="str">
        <f>IF(('Level Chinese'!C18)=0,"",('Level Chinese'!C18))</f>
        <v>E</v>
      </c>
      <c r="K9" s="359" t="str">
        <f>IF(('Level Chinese'!E18)=0,"",('Level Chinese'!E18))</f>
        <v/>
      </c>
      <c r="L9" s="359" t="str">
        <f>IF(('Level Chinese'!F18)=0,"",('Level Chinese'!F18))</f>
        <v/>
      </c>
      <c r="M9" s="609"/>
      <c r="N9" s="82" t="str">
        <f>IF(('MAP (R)'!M18)=0,"",('MAP (R)'!M18))</f>
        <v/>
      </c>
      <c r="O9" s="82">
        <f>IF(('MAP (R)'!P18)=0,"",('MAP (R)'!P18))</f>
        <v>29</v>
      </c>
      <c r="P9" s="82">
        <f>IF(('MAP (R)'!S18)=0,"",('MAP (R)'!S18))</f>
        <v>34</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IF((LEAP!H18)=0,"",(LEAP!H18))</f>
        <v>4.0999999999999996</v>
      </c>
      <c r="O13" s="363">
        <f>IF((LEAP!I18)=0,"",(LEAP!I18))</f>
        <v>4.4000000000000004</v>
      </c>
      <c r="P13" s="363" t="str">
        <f>IF((LEAP!J18)=0,"",(LEAP!J18))</f>
        <v>3.1</v>
      </c>
      <c r="Q13" s="363">
        <f>IF((LEAP!K18)=0,"",(LEAP!K18))</f>
        <v>5.75</v>
      </c>
      <c r="R13" s="363">
        <f>IF((LEAP!L18)=0,"",(LEAP!L18))</f>
        <v>3.5</v>
      </c>
      <c r="S13" s="363">
        <f>IF((LEAP!M18)=0,"",(LEAP!M18))</f>
        <v>2.9850746268656718</v>
      </c>
      <c r="T13" s="363">
        <f>IF((LEAP!Z18)=0,"",(LEAP!Z18))</f>
        <v>12</v>
      </c>
      <c r="U13" s="363" t="str">
        <f>IF((LEAP!AA18)=0,"",(LEAP!AA18))</f>
        <v>Can write simple words</v>
      </c>
      <c r="V13" s="363">
        <f>IF((LEAP!AB18)=0,"",(LEAP!AB18))</f>
        <v>15</v>
      </c>
      <c r="W13" s="363" t="str">
        <f>IF((LEAP!AC18)=0,"",(LEAP!AC18))</f>
        <v>Can read simple words</v>
      </c>
      <c r="X13" s="363">
        <f>IF((LEAP!AD18)=0,"",(LEAP!AD18))</f>
        <v>20</v>
      </c>
      <c r="Y13" s="363" t="str">
        <f>IF((LEAP!AE18)=0,"",(LEAP!AE18))</f>
        <v>High</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c r="A21" s="989" t="s">
        <v>532</v>
      </c>
      <c r="B21" s="989"/>
      <c r="C21" s="989"/>
      <c r="D21" s="990" t="s">
        <v>533</v>
      </c>
      <c r="E21" s="990"/>
      <c r="F21" s="990"/>
      <c r="G21" s="991" t="s">
        <v>597</v>
      </c>
      <c r="H21" s="992"/>
      <c r="I21" s="993"/>
      <c r="J21" s="976" t="s">
        <v>535</v>
      </c>
      <c r="K21" s="977"/>
      <c r="L21" s="978"/>
      <c r="M21" s="612"/>
      <c r="N21" s="994" t="s">
        <v>533</v>
      </c>
      <c r="O21" s="995"/>
      <c r="P21" s="996"/>
      <c r="Q21" s="973" t="s">
        <v>597</v>
      </c>
      <c r="R21" s="974"/>
      <c r="S21" s="975"/>
      <c r="T21" s="973"/>
      <c r="U21" s="974"/>
      <c r="V21" s="975"/>
      <c r="W21" s="976" t="s">
        <v>535</v>
      </c>
      <c r="X21" s="977"/>
      <c r="Y21" s="978"/>
      <c r="Z21" s="612"/>
    </row>
    <row r="22" spans="1:26" s="49" customFormat="1">
      <c r="A22" s="979" t="s">
        <v>576</v>
      </c>
      <c r="B22" s="979"/>
      <c r="C22" s="979"/>
      <c r="D22" s="979"/>
      <c r="E22" s="979"/>
      <c r="F22" s="979"/>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c r="A23" s="1004" t="s">
        <v>537</v>
      </c>
      <c r="B23" s="1004"/>
      <c r="C23" s="1004"/>
      <c r="D23" s="1004" t="s">
        <v>538</v>
      </c>
      <c r="E23" s="1004"/>
      <c r="F23" s="1004"/>
      <c r="G23" s="1004" t="s">
        <v>539</v>
      </c>
      <c r="H23" s="1004"/>
      <c r="I23" s="1005"/>
      <c r="J23" s="999" t="s">
        <v>540</v>
      </c>
      <c r="K23" s="1000"/>
      <c r="L23" s="1001"/>
      <c r="M23" s="612"/>
      <c r="N23" s="997" t="s">
        <v>537</v>
      </c>
      <c r="O23" s="997"/>
      <c r="P23" s="997"/>
      <c r="Q23" s="997" t="s">
        <v>538</v>
      </c>
      <c r="R23" s="997"/>
      <c r="S23" s="997"/>
      <c r="T23" s="997" t="s">
        <v>539</v>
      </c>
      <c r="U23" s="997"/>
      <c r="V23" s="998"/>
      <c r="W23" s="999" t="s">
        <v>540</v>
      </c>
      <c r="X23" s="1000"/>
      <c r="Y23" s="1001"/>
      <c r="Z23" s="612"/>
    </row>
    <row r="24" spans="1:26" s="49" customFormat="1" ht="49" customHeight="1">
      <c r="A24" s="980"/>
      <c r="B24" s="981"/>
      <c r="C24" s="982"/>
      <c r="D24" s="980"/>
      <c r="E24" s="981"/>
      <c r="F24" s="982"/>
      <c r="G24" s="983"/>
      <c r="H24" s="984"/>
      <c r="I24" s="985"/>
      <c r="J24" s="983"/>
      <c r="K24" s="984"/>
      <c r="L24" s="985"/>
      <c r="M24" s="612"/>
      <c r="N24" s="1002" t="s">
        <v>598</v>
      </c>
      <c r="O24" s="1003"/>
      <c r="P24" s="1003"/>
      <c r="Q24" s="1002" t="s">
        <v>599</v>
      </c>
      <c r="R24" s="1003"/>
      <c r="S24" s="1003"/>
      <c r="T24" s="1002" t="s">
        <v>600</v>
      </c>
      <c r="U24" s="1003"/>
      <c r="V24" s="1003"/>
      <c r="W24" s="983"/>
      <c r="X24" s="984"/>
      <c r="Y24" s="985"/>
      <c r="Z24" s="612"/>
    </row>
    <row r="25" spans="1:26" s="49" customFormat="1">
      <c r="A25" s="1013" t="s">
        <v>544</v>
      </c>
      <c r="B25" s="1013"/>
      <c r="C25" s="1013"/>
      <c r="D25" s="1013" t="s">
        <v>545</v>
      </c>
      <c r="E25" s="1013"/>
      <c r="F25" s="1013"/>
      <c r="G25" s="1013" t="s">
        <v>546</v>
      </c>
      <c r="H25" s="1013"/>
      <c r="I25" s="1014"/>
      <c r="J25" s="1008" t="s">
        <v>547</v>
      </c>
      <c r="K25" s="1009"/>
      <c r="L25" s="1010"/>
      <c r="M25" s="612"/>
      <c r="N25" s="1006" t="s">
        <v>544</v>
      </c>
      <c r="O25" s="1006"/>
      <c r="P25" s="1006"/>
      <c r="Q25" s="1006" t="s">
        <v>545</v>
      </c>
      <c r="R25" s="1006"/>
      <c r="S25" s="1006"/>
      <c r="T25" s="1006" t="s">
        <v>546</v>
      </c>
      <c r="U25" s="1006"/>
      <c r="V25" s="1007"/>
      <c r="W25" s="1008" t="s">
        <v>547</v>
      </c>
      <c r="X25" s="1009"/>
      <c r="Y25" s="1010"/>
      <c r="Z25" s="612"/>
    </row>
    <row r="26" spans="1:26" s="49" customFormat="1" ht="83" customHeight="1">
      <c r="A26" s="980"/>
      <c r="B26" s="981"/>
      <c r="C26" s="982"/>
      <c r="D26" s="980"/>
      <c r="E26" s="981"/>
      <c r="F26" s="982"/>
      <c r="G26" s="983"/>
      <c r="H26" s="984"/>
      <c r="I26" s="985"/>
      <c r="J26" s="983"/>
      <c r="K26" s="984"/>
      <c r="L26" s="985"/>
      <c r="M26" s="612"/>
      <c r="N26" s="1011" t="s">
        <v>601</v>
      </c>
      <c r="O26" s="1012"/>
      <c r="P26" s="1012"/>
      <c r="Q26" s="1002" t="s">
        <v>602</v>
      </c>
      <c r="R26" s="1003"/>
      <c r="S26" s="1003"/>
      <c r="T26" s="1002" t="s">
        <v>603</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JeDkPzDowcFGaWnZIj47k6VBnJb1YzHeuJ5X9pK23q+Q1iZx/x9L1IMDuea9Tfw/xZxx7il40EscYGNOAG3Cwg==" saltValue="UyqNwJzSc8WnxH0EBAaphA=="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Z30"/>
  <sheetViews>
    <sheetView workbookViewId="0">
      <selection activeCell="K2" sqref="K2:L4"/>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Summaries'!A19)</f>
        <v>Student 14</v>
      </c>
      <c r="K1" s="899"/>
      <c r="L1" s="899"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Summaries'!W19=0,"",'Class Summaries'!W19)</f>
        <v>F</v>
      </c>
      <c r="B4" s="150">
        <f>IF('Class Summaries'!X19=0,"",'Class Summaries'!X19)</f>
        <v>40645</v>
      </c>
      <c r="C4" s="149" t="str">
        <f>IF('Class Summaries'!Y19=0,"",'Class Summaries'!Y19)</f>
        <v/>
      </c>
      <c r="D4" s="149" t="str">
        <f>IF('Class Summaries'!Z19=0,"",'Class Summaries'!Z19)</f>
        <v>Chinese</v>
      </c>
      <c r="E4" s="149" t="str">
        <f>IF('Class Summaries'!AA19=0,"",'Class Summaries'!AA19)</f>
        <v>China</v>
      </c>
      <c r="F4" s="149" t="str">
        <f>IF('Class Summaries'!AB19=0,"",'Class Summaries'!AB19)</f>
        <v>Y</v>
      </c>
      <c r="G4" s="149" t="str">
        <f>IF('Class Summaries'!AC19=0,"",'Class Summaries'!AC19)</f>
        <v/>
      </c>
      <c r="H4" s="149" t="str">
        <f>IF('Class Summaries'!AD19=0,"",'Class Summaries'!AD19)</f>
        <v/>
      </c>
      <c r="I4" s="149" t="str">
        <f>IF('Class Summaries'!AE19=0,"",'Class Summaries'!AE19)</f>
        <v/>
      </c>
      <c r="J4" s="347" t="str">
        <f>IF('Class Summaries'!AF19=0,"",'Class Summaries'!AF19)</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1027" t="s">
        <v>490</v>
      </c>
      <c r="I5" s="1028"/>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(R)'!B19)=0,"",('MAP (R)'!B19))</f>
        <v>169</v>
      </c>
      <c r="B7" s="599" t="str">
        <f>IF(('MAP (R)'!E19)=0,"",('MAP (R)'!E19))</f>
        <v/>
      </c>
      <c r="C7" s="599" t="str">
        <f>IF(('MAP (R)'!H19)=0,"",('MAP (R)'!H19))</f>
        <v/>
      </c>
      <c r="D7" s="87" t="str">
        <f>IF(('F&amp;P Bench'!B19)=0,"",('F&amp;P Bench'!B19))</f>
        <v>C</v>
      </c>
      <c r="E7" s="87" t="str">
        <f>IF(('F&amp;P Bench'!D19)=0,"",('F&amp;P Bench'!D19))</f>
        <v>E^</v>
      </c>
      <c r="F7" s="87" t="str">
        <f>IF(('F&amp;P Bench'!F19)=0,"",('F&amp;P Bench'!F19))</f>
        <v/>
      </c>
      <c r="G7" s="353">
        <f>IF(('English Writing'!B19)=0,"",('English Writing'!B19))</f>
        <v>2.5</v>
      </c>
      <c r="H7" s="354" t="s">
        <v>202</v>
      </c>
      <c r="I7" s="86" t="s">
        <v>202</v>
      </c>
      <c r="J7" s="355" t="str">
        <f>IF(('Level Chinese'!B19)=0,"",('Level Chinese'!B19))</f>
        <v>F</v>
      </c>
      <c r="K7" s="598" t="str">
        <f>IF(('Level Chinese'!D19)=0,"",('Level Chinese'!D19))</f>
        <v/>
      </c>
      <c r="L7" s="598" t="str">
        <f>IF(('Level Chinese'!F19)=0,"",('Level Chinese'!F19))</f>
        <v/>
      </c>
      <c r="M7" s="609"/>
      <c r="N7" s="87">
        <f>IF(('MAP (R)'!K19)=0,"",('MAP (R)'!K19))</f>
        <v>143</v>
      </c>
      <c r="O7" s="87">
        <f>IF(('MAP (R)'!N19)=0,"",('MAP (R)'!N19))</f>
        <v>169</v>
      </c>
      <c r="P7" s="87">
        <f>IF(('MAP (R)'!Q19)=0,"",('MAP (R)'!Q19))</f>
        <v>174</v>
      </c>
      <c r="Q7" s="82" t="str">
        <f>IF(('MAP (M)'!H19)=0,"",('MAP (M)'!H19))</f>
        <v/>
      </c>
      <c r="R7" s="599" t="str">
        <f>IF(('MAP (M)'!J19)=0,"",('MAP (M)'!J19))</f>
        <v/>
      </c>
      <c r="S7" s="599" t="str">
        <f>IF(('MAP (M)'!L19)=0,"",('MAP (M)'!L19))</f>
        <v/>
      </c>
      <c r="T7" s="86" t="s">
        <v>202</v>
      </c>
      <c r="U7" s="86" t="s">
        <v>203</v>
      </c>
      <c r="V7" s="923"/>
      <c r="W7" s="923"/>
      <c r="X7" s="923"/>
      <c r="Y7" s="923"/>
      <c r="Z7" s="609"/>
    </row>
    <row r="8" spans="1:26" ht="17">
      <c r="A8" s="597" t="str">
        <f>IF(('MAP (R)'!C19)=0,"",('MAP (R)'!C19))</f>
        <v>BR60L-90L</v>
      </c>
      <c r="B8" s="597" t="str">
        <f>IF(('MAP (R)'!F19)=0,"",('MAP (R)'!F19))</f>
        <v/>
      </c>
      <c r="C8" s="597" t="str">
        <f>IF(('MAP (R)'!I19)=0,"",('MAP (R)'!I19))</f>
        <v/>
      </c>
      <c r="D8" s="923">
        <f>IF(('F&amp;P Bench'!C19)=0,"",('F&amp;P Bench'!C19))</f>
        <v>100</v>
      </c>
      <c r="E8" s="923">
        <f>IF(('F&amp;P Bench'!E19)=0,"",('F&amp;P Bench'!E19))</f>
        <v>68</v>
      </c>
      <c r="F8" s="923" t="str">
        <f>IF(('F&amp;P Bench'!G19)=0,"",('F&amp;P Bench'!G19))</f>
        <v/>
      </c>
      <c r="G8" s="356" t="s">
        <v>24</v>
      </c>
      <c r="H8" s="944" t="str">
        <f>IF((STAMP!F19)=0,"",(STAMP!F19))</f>
        <v/>
      </c>
      <c r="I8" s="944" t="str">
        <f>IF((STAMP!K19)=0,"",(STAMP!K19))</f>
        <v/>
      </c>
      <c r="J8" s="352" t="s">
        <v>513</v>
      </c>
      <c r="K8" s="357" t="s">
        <v>514</v>
      </c>
      <c r="L8" s="357" t="s">
        <v>515</v>
      </c>
      <c r="M8" s="609"/>
      <c r="N8" s="597" t="str">
        <f>IF(('MAP (R)'!L19)=0,"",('MAP (R)'!L19))</f>
        <v>BR</v>
      </c>
      <c r="O8" s="597" t="str">
        <f>IF(('MAP (R)'!O19)=0,"",('MAP (R)'!O19))</f>
        <v>BR</v>
      </c>
      <c r="P8" s="597" t="str">
        <f>IF(('MAP (R)'!R19)=0,"",('MAP (R)'!R19))</f>
        <v>33-183</v>
      </c>
      <c r="Q8" s="923" t="str">
        <f>IF(('MAP (M)'!I19)=0,"",('MAP (M)'!I19))</f>
        <v/>
      </c>
      <c r="R8" s="923" t="str">
        <f>IF(('MAP (M)'!K19)=0,"",('MAP (M)'!K19))</f>
        <v/>
      </c>
      <c r="S8" s="923" t="str">
        <f>IF(('MAP (M)'!M19)=0,"",('MAP (M)'!M19))</f>
        <v/>
      </c>
      <c r="T8" s="937" t="str">
        <f>IF((STAMP!K19)=0,"",(STAMP!K19))</f>
        <v/>
      </c>
      <c r="U8" s="937" t="str">
        <f>IF((STAMP!P5)=0,"",(STAMP!P5))</f>
        <v/>
      </c>
      <c r="V8" s="924"/>
      <c r="W8" s="924"/>
      <c r="X8" s="924"/>
      <c r="Y8" s="924"/>
      <c r="Z8" s="609"/>
    </row>
    <row r="9" spans="1:26">
      <c r="A9" s="82">
        <f>IF(('MAP (R)'!D19)=0,"",('MAP (R)'!D19))</f>
        <v>39</v>
      </c>
      <c r="B9" s="82" t="str">
        <f>IF(('MAP (R)'!G19)=0,"",('MAP (R)'!G19))</f>
        <v/>
      </c>
      <c r="C9" s="82" t="str">
        <f>IF(('MAP (R)'!J19)=0,"",('MAP (R)'!J19))</f>
        <v/>
      </c>
      <c r="D9" s="925"/>
      <c r="E9" s="925"/>
      <c r="F9" s="925"/>
      <c r="G9" s="358" t="str">
        <f>IF(('Chinese Writing'!B19)=0,"",('Chinese Writing'!B19))</f>
        <v/>
      </c>
      <c r="H9" s="945"/>
      <c r="I9" s="945"/>
      <c r="J9" s="359" t="str">
        <f>IF(('Level Chinese'!C19)=0,"",('Level Chinese'!C19))</f>
        <v>E</v>
      </c>
      <c r="K9" s="359" t="str">
        <f>IF(('Level Chinese'!E19)=0,"",('Level Chinese'!E19))</f>
        <v/>
      </c>
      <c r="L9" s="359" t="str">
        <f>IF(('Level Chinese'!F19)=0,"",('Level Chinese'!F19))</f>
        <v/>
      </c>
      <c r="M9" s="609"/>
      <c r="N9" s="82">
        <f>IF(('MAP (R)'!M19)=0,"",('MAP (R)'!M19))</f>
        <v>11</v>
      </c>
      <c r="O9" s="82">
        <f>IF(('MAP (R)'!P19)=0,"",('MAP (R)'!P19))</f>
        <v>43</v>
      </c>
      <c r="P9" s="82">
        <f>IF(('MAP (R)'!S19)=0,"",('MAP (R)'!S19))</f>
        <v>45</v>
      </c>
      <c r="Q9" s="925"/>
      <c r="R9" s="925"/>
      <c r="S9" s="925"/>
      <c r="T9" s="938"/>
      <c r="U9" s="938"/>
      <c r="V9" s="925"/>
      <c r="W9" s="925"/>
      <c r="X9" s="925"/>
      <c r="Y9" s="925"/>
      <c r="Z9" s="609"/>
    </row>
    <row r="10" spans="1:26" ht="21">
      <c r="A10" s="1060" t="s">
        <v>516</v>
      </c>
      <c r="B10" s="941"/>
      <c r="C10" s="941"/>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1061" t="s">
        <v>518</v>
      </c>
      <c r="B11" s="1062"/>
      <c r="C11" s="1062"/>
      <c r="D11" s="1062"/>
      <c r="E11" s="1062"/>
      <c r="F11" s="1063"/>
      <c r="G11" s="950" t="s">
        <v>519</v>
      </c>
      <c r="H11" s="951"/>
      <c r="I11" s="951"/>
      <c r="J11" s="951"/>
      <c r="K11" s="951"/>
      <c r="L11" s="951"/>
      <c r="M11" s="609"/>
      <c r="N11" s="950" t="s">
        <v>520</v>
      </c>
      <c r="O11" s="951"/>
      <c r="P11" s="951"/>
      <c r="Q11" s="951"/>
      <c r="R11" s="951"/>
      <c r="S11" s="1064"/>
      <c r="T11" s="1061" t="s">
        <v>521</v>
      </c>
      <c r="U11" s="1062"/>
      <c r="V11" s="1062"/>
      <c r="W11" s="1062"/>
      <c r="X11" s="1062"/>
      <c r="Y11" s="1063"/>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IF((LEAP!H19)=0,"",(LEAP!H19))</f>
        <v>3.8</v>
      </c>
      <c r="O13" s="363">
        <f>IF((LEAP!I19)=0,"",(LEAP!I19))</f>
        <v>3.5</v>
      </c>
      <c r="P13" s="363" t="str">
        <f>IF((LEAP!J19)=0,"",(LEAP!J19))</f>
        <v>2.5</v>
      </c>
      <c r="Q13" s="363">
        <f>IF((LEAP!K19)=0,"",(LEAP!K19))</f>
        <v>4.5</v>
      </c>
      <c r="R13" s="363">
        <f>IF((LEAP!L19)=0,"",(LEAP!L19))</f>
        <v>4.25</v>
      </c>
      <c r="S13" s="363">
        <f>IF((LEAP!M19)=0,"",(LEAP!M19))</f>
        <v>4.4776119402985071</v>
      </c>
      <c r="T13" s="363">
        <f>IF((LEAP!Z19)=0,"",(LEAP!Z19))</f>
        <v>8</v>
      </c>
      <c r="U13" s="363" t="str">
        <f>IF((LEAP!AA19)=0,"",(LEAP!AA19))</f>
        <v>Can complete simple words with initial letter</v>
      </c>
      <c r="V13" s="363">
        <f>IF((LEAP!AB19)=0,"",(LEAP!AB19))</f>
        <v>7</v>
      </c>
      <c r="W13" s="363" t="str">
        <f>IF((LEAP!AC19)=0,"",(LEAP!AC19))</f>
        <v>Can recognize letters</v>
      </c>
      <c r="X13" s="363">
        <f>IF((LEAP!AD19)=0,"",(LEAP!AD19))</f>
        <v>24</v>
      </c>
      <c r="Y13" s="363" t="str">
        <f>IF((LEAP!AE19)=0,"",(LEAP!AE19))</f>
        <v>High</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s="49" customFormat="1" ht="24" customHeight="1">
      <c r="A17" s="1071" t="s">
        <v>527</v>
      </c>
      <c r="B17" s="1071"/>
      <c r="C17" s="1071"/>
      <c r="D17" s="1071"/>
      <c r="E17" s="1071"/>
      <c r="F17" s="1071"/>
      <c r="G17" s="611"/>
      <c r="H17" s="1071" t="s">
        <v>528</v>
      </c>
      <c r="I17" s="1071"/>
      <c r="J17" s="1071"/>
      <c r="K17" s="1071"/>
      <c r="L17" s="1071"/>
      <c r="M17" s="612"/>
      <c r="N17" s="1071" t="s">
        <v>527</v>
      </c>
      <c r="O17" s="1071"/>
      <c r="P17" s="1071"/>
      <c r="Q17" s="1071"/>
      <c r="R17" s="1071"/>
      <c r="S17" s="1071"/>
      <c r="T17" s="1071" t="s">
        <v>528</v>
      </c>
      <c r="U17" s="1071"/>
      <c r="V17" s="1071"/>
      <c r="W17" s="1071"/>
      <c r="X17" s="1071"/>
      <c r="Y17" s="1072"/>
      <c r="Z17" s="612"/>
    </row>
    <row r="18" spans="1:26" s="49" customFormat="1">
      <c r="A18" s="1065" t="s">
        <v>36</v>
      </c>
      <c r="B18" s="1066"/>
      <c r="C18" s="1067" t="s">
        <v>37</v>
      </c>
      <c r="D18" s="1068"/>
      <c r="E18" s="1069" t="s">
        <v>66</v>
      </c>
      <c r="F18" s="1070"/>
      <c r="G18" s="1065" t="s">
        <v>36</v>
      </c>
      <c r="H18" s="1066"/>
      <c r="I18" s="1067" t="s">
        <v>37</v>
      </c>
      <c r="J18" s="1068"/>
      <c r="K18" s="1069" t="s">
        <v>66</v>
      </c>
      <c r="L18" s="1070"/>
      <c r="M18" s="612"/>
      <c r="N18" s="613" t="s">
        <v>36</v>
      </c>
      <c r="O18" s="614"/>
      <c r="P18" s="615" t="s">
        <v>37</v>
      </c>
      <c r="Q18" s="616"/>
      <c r="R18" s="617" t="s">
        <v>66</v>
      </c>
      <c r="S18" s="618"/>
      <c r="T18" s="613" t="s">
        <v>36</v>
      </c>
      <c r="U18" s="614"/>
      <c r="V18" s="615" t="s">
        <v>37</v>
      </c>
      <c r="W18" s="616"/>
      <c r="X18" s="617" t="s">
        <v>66</v>
      </c>
      <c r="Y18" s="618"/>
      <c r="Z18" s="612"/>
    </row>
    <row r="19" spans="1:26" s="49" customFormat="1" ht="25">
      <c r="A19" s="619" t="s">
        <v>529</v>
      </c>
      <c r="B19" s="620" t="s">
        <v>530</v>
      </c>
      <c r="C19" s="620" t="s">
        <v>529</v>
      </c>
      <c r="D19" s="620" t="s">
        <v>530</v>
      </c>
      <c r="E19" s="620" t="s">
        <v>529</v>
      </c>
      <c r="F19" s="621" t="s">
        <v>530</v>
      </c>
      <c r="G19" s="620" t="s">
        <v>529</v>
      </c>
      <c r="H19" s="620" t="s">
        <v>530</v>
      </c>
      <c r="I19" s="620" t="s">
        <v>529</v>
      </c>
      <c r="J19" s="620" t="s">
        <v>530</v>
      </c>
      <c r="K19" s="620" t="s">
        <v>529</v>
      </c>
      <c r="L19" s="622" t="s">
        <v>530</v>
      </c>
      <c r="M19" s="612"/>
      <c r="N19" s="619" t="s">
        <v>529</v>
      </c>
      <c r="O19" s="620" t="s">
        <v>530</v>
      </c>
      <c r="P19" s="620" t="s">
        <v>529</v>
      </c>
      <c r="Q19" s="620" t="s">
        <v>530</v>
      </c>
      <c r="R19" s="620" t="s">
        <v>529</v>
      </c>
      <c r="S19" s="621" t="s">
        <v>531</v>
      </c>
      <c r="T19" s="620" t="s">
        <v>529</v>
      </c>
      <c r="U19" s="620" t="s">
        <v>530</v>
      </c>
      <c r="V19" s="620" t="s">
        <v>529</v>
      </c>
      <c r="W19" s="620" t="s">
        <v>530</v>
      </c>
      <c r="X19" s="620" t="s">
        <v>529</v>
      </c>
      <c r="Y19" s="622" t="s">
        <v>530</v>
      </c>
      <c r="Z19" s="612"/>
    </row>
    <row r="20" spans="1:26" s="49" customFormat="1">
      <c r="A20" s="92"/>
      <c r="B20" s="93"/>
      <c r="C20" s="93"/>
      <c r="D20" s="93"/>
      <c r="E20" s="607"/>
      <c r="F20" s="94"/>
      <c r="G20" s="92"/>
      <c r="H20" s="93"/>
      <c r="I20" s="93"/>
      <c r="J20" s="93"/>
      <c r="K20" s="607"/>
      <c r="L20" s="95"/>
      <c r="M20" s="612"/>
      <c r="N20" s="92"/>
      <c r="O20" s="93"/>
      <c r="P20" s="93"/>
      <c r="Q20" s="93"/>
      <c r="R20" s="607"/>
      <c r="S20" s="94"/>
      <c r="T20" s="92"/>
      <c r="U20" s="93"/>
      <c r="V20" s="93"/>
      <c r="W20" s="93"/>
      <c r="X20" s="607"/>
      <c r="Y20" s="95"/>
      <c r="Z20" s="612"/>
    </row>
    <row r="21" spans="1:26" s="49" customFormat="1" ht="16" customHeight="1">
      <c r="A21" s="1076" t="s">
        <v>532</v>
      </c>
      <c r="B21" s="1077"/>
      <c r="C21" s="1078"/>
      <c r="D21" s="1079" t="s">
        <v>533</v>
      </c>
      <c r="E21" s="1080"/>
      <c r="F21" s="1081"/>
      <c r="G21" s="991" t="s">
        <v>604</v>
      </c>
      <c r="H21" s="992"/>
      <c r="I21" s="993"/>
      <c r="J21" s="976" t="s">
        <v>535</v>
      </c>
      <c r="K21" s="977"/>
      <c r="L21" s="978"/>
      <c r="M21" s="612"/>
      <c r="N21" s="994" t="s">
        <v>533</v>
      </c>
      <c r="O21" s="995"/>
      <c r="P21" s="996"/>
      <c r="Q21" s="1082" t="s">
        <v>604</v>
      </c>
      <c r="R21" s="1083"/>
      <c r="S21" s="1084"/>
      <c r="T21" s="973"/>
      <c r="U21" s="974"/>
      <c r="V21" s="975"/>
      <c r="W21" s="976" t="s">
        <v>535</v>
      </c>
      <c r="X21" s="977"/>
      <c r="Y21" s="978"/>
      <c r="Z21" s="612"/>
    </row>
    <row r="22" spans="1:26" s="49" customFormat="1">
      <c r="A22" s="1073" t="s">
        <v>536</v>
      </c>
      <c r="B22" s="1074"/>
      <c r="C22" s="1075"/>
      <c r="D22" s="1073"/>
      <c r="E22" s="1074"/>
      <c r="F22" s="1075"/>
      <c r="G22" s="980"/>
      <c r="H22" s="981"/>
      <c r="I22" s="982"/>
      <c r="J22" s="983"/>
      <c r="K22" s="984"/>
      <c r="L22" s="985"/>
      <c r="M22" s="612"/>
      <c r="N22" s="986"/>
      <c r="O22" s="987"/>
      <c r="P22" s="988"/>
      <c r="Q22" s="980"/>
      <c r="R22" s="981"/>
      <c r="S22" s="982"/>
      <c r="T22" s="980"/>
      <c r="U22" s="981"/>
      <c r="V22" s="982"/>
      <c r="W22" s="983"/>
      <c r="X22" s="984"/>
      <c r="Y22" s="985"/>
      <c r="Z22" s="612"/>
    </row>
    <row r="23" spans="1:26" s="49" customFormat="1" ht="16" customHeight="1">
      <c r="A23" s="1004" t="s">
        <v>537</v>
      </c>
      <c r="B23" s="1004"/>
      <c r="C23" s="1004"/>
      <c r="D23" s="1004" t="s">
        <v>538</v>
      </c>
      <c r="E23" s="1004"/>
      <c r="F23" s="1004"/>
      <c r="G23" s="1004" t="s">
        <v>539</v>
      </c>
      <c r="H23" s="1004"/>
      <c r="I23" s="1005"/>
      <c r="J23" s="1085" t="s">
        <v>540</v>
      </c>
      <c r="K23" s="1086"/>
      <c r="L23" s="1087"/>
      <c r="M23" s="612"/>
      <c r="N23" s="997" t="s">
        <v>537</v>
      </c>
      <c r="O23" s="997"/>
      <c r="P23" s="997"/>
      <c r="Q23" s="997" t="s">
        <v>538</v>
      </c>
      <c r="R23" s="997"/>
      <c r="S23" s="997"/>
      <c r="T23" s="997" t="s">
        <v>539</v>
      </c>
      <c r="U23" s="997"/>
      <c r="V23" s="998"/>
      <c r="W23" s="1085" t="s">
        <v>540</v>
      </c>
      <c r="X23" s="1086"/>
      <c r="Y23" s="1087"/>
      <c r="Z23" s="612"/>
    </row>
    <row r="24" spans="1:26" s="49" customFormat="1" ht="37" customHeight="1">
      <c r="A24" s="980"/>
      <c r="B24" s="981"/>
      <c r="C24" s="982"/>
      <c r="D24" s="980"/>
      <c r="E24" s="981"/>
      <c r="F24" s="982"/>
      <c r="G24" s="983"/>
      <c r="H24" s="984"/>
      <c r="I24" s="985"/>
      <c r="J24" s="983"/>
      <c r="K24" s="984"/>
      <c r="L24" s="985"/>
      <c r="M24" s="612"/>
      <c r="N24" s="1017" t="s">
        <v>605</v>
      </c>
      <c r="O24" s="1003"/>
      <c r="P24" s="1003"/>
      <c r="Q24" s="1054"/>
      <c r="R24" s="1055"/>
      <c r="S24" s="1056"/>
      <c r="T24" s="1016" t="s">
        <v>606</v>
      </c>
      <c r="U24" s="1016"/>
      <c r="V24" s="1016"/>
      <c r="W24" s="983"/>
      <c r="X24" s="984"/>
      <c r="Y24" s="985"/>
      <c r="Z24" s="612"/>
    </row>
    <row r="25" spans="1:26" s="49" customFormat="1" ht="16" customHeight="1">
      <c r="A25" s="1013" t="s">
        <v>544</v>
      </c>
      <c r="B25" s="1013"/>
      <c r="C25" s="1013"/>
      <c r="D25" s="1013" t="s">
        <v>545</v>
      </c>
      <c r="E25" s="1013"/>
      <c r="F25" s="1013"/>
      <c r="G25" s="1013" t="s">
        <v>546</v>
      </c>
      <c r="H25" s="1013"/>
      <c r="I25" s="1014"/>
      <c r="J25" s="1088" t="s">
        <v>547</v>
      </c>
      <c r="K25" s="1089"/>
      <c r="L25" s="1090"/>
      <c r="M25" s="612"/>
      <c r="N25" s="1006" t="s">
        <v>544</v>
      </c>
      <c r="O25" s="1006"/>
      <c r="P25" s="1006"/>
      <c r="Q25" s="1006" t="s">
        <v>545</v>
      </c>
      <c r="R25" s="1006"/>
      <c r="S25" s="1006"/>
      <c r="T25" s="1006" t="s">
        <v>546</v>
      </c>
      <c r="U25" s="1006"/>
      <c r="V25" s="1007"/>
      <c r="W25" s="1088" t="s">
        <v>547</v>
      </c>
      <c r="X25" s="1089"/>
      <c r="Y25" s="1090"/>
      <c r="Z25" s="612"/>
    </row>
    <row r="26" spans="1:26" s="49" customFormat="1" ht="85" customHeight="1">
      <c r="A26" s="980"/>
      <c r="B26" s="981"/>
      <c r="C26" s="982"/>
      <c r="D26" s="980"/>
      <c r="E26" s="981"/>
      <c r="F26" s="982"/>
      <c r="G26" s="983"/>
      <c r="H26" s="984"/>
      <c r="I26" s="985"/>
      <c r="J26" s="983"/>
      <c r="K26" s="984"/>
      <c r="L26" s="985"/>
      <c r="M26" s="612"/>
      <c r="N26" s="1091" t="s">
        <v>607</v>
      </c>
      <c r="O26" s="1092"/>
      <c r="P26" s="1092"/>
      <c r="Q26" s="1054"/>
      <c r="R26" s="1055"/>
      <c r="S26" s="1056"/>
      <c r="T26" s="1002" t="s">
        <v>608</v>
      </c>
      <c r="U26" s="1003"/>
      <c r="V26" s="1003"/>
      <c r="W26" s="983"/>
      <c r="X26" s="984"/>
      <c r="Y26" s="985"/>
      <c r="Z26" s="612"/>
    </row>
    <row r="27" spans="1:26" s="49" customFormat="1">
      <c r="A27" s="188"/>
      <c r="B27" s="188"/>
      <c r="C27" s="188"/>
      <c r="D27" s="188"/>
      <c r="E27" s="188"/>
      <c r="F27" s="188"/>
      <c r="G27" s="188"/>
      <c r="H27" s="623"/>
      <c r="I27" s="623"/>
      <c r="J27" s="623"/>
      <c r="K27" s="623"/>
      <c r="L27" s="623"/>
      <c r="M27" s="623"/>
      <c r="N27" s="623"/>
      <c r="O27" s="623"/>
      <c r="P27" s="623"/>
      <c r="Q27" s="623"/>
      <c r="R27" s="623"/>
      <c r="S27" s="623"/>
      <c r="T27" s="623"/>
      <c r="U27" s="623"/>
      <c r="V27" s="623"/>
      <c r="W27" s="623"/>
      <c r="X27" s="623"/>
      <c r="Y27" s="623"/>
      <c r="Z27" s="623"/>
    </row>
    <row r="28" spans="1:26" s="49" customFormat="1">
      <c r="A28" s="188"/>
      <c r="B28" s="188"/>
      <c r="C28" s="188"/>
      <c r="D28" s="188"/>
      <c r="E28" s="188"/>
      <c r="F28" s="188"/>
      <c r="G28" s="188"/>
      <c r="H28" s="623"/>
      <c r="I28" s="623"/>
      <c r="J28" s="623"/>
      <c r="K28" s="623"/>
      <c r="L28" s="623"/>
      <c r="M28" s="623"/>
      <c r="N28" s="623"/>
      <c r="O28" s="623"/>
      <c r="P28" s="623"/>
      <c r="Q28" s="623"/>
      <c r="R28" s="623"/>
      <c r="S28" s="623"/>
      <c r="T28" s="623"/>
      <c r="U28" s="623"/>
      <c r="V28" s="623"/>
      <c r="W28" s="623"/>
      <c r="X28" s="623"/>
      <c r="Y28" s="623"/>
      <c r="Z28" s="623"/>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sheetProtection algorithmName="SHA-512" hashValue="BCfGDIyELmyQ+iuEQ7OAipdpOFHOuRrqAHb3WvziNflhXYYnJaAf0GDh2YyHDxueNsWXP0Z+VoGpsWpk9I8Udw==" saltValue="yAA3tMsyw35mFVasHVvogg==" spinCount="100000" sheet="1" scenarios="1" formatRows="0" insertHyperlinks="0"/>
  <mergeCells count="107">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A18:B18"/>
    <mergeCell ref="C18:D18"/>
    <mergeCell ref="E18:F18"/>
    <mergeCell ref="G18:H18"/>
    <mergeCell ref="I18:J18"/>
    <mergeCell ref="K18:L18"/>
    <mergeCell ref="A16:L16"/>
    <mergeCell ref="N16:Y16"/>
    <mergeCell ref="A17:F17"/>
    <mergeCell ref="H17:L17"/>
    <mergeCell ref="N17:S17"/>
    <mergeCell ref="T17:Y17"/>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V7:V9"/>
    <mergeCell ref="W7:W9"/>
    <mergeCell ref="X7:X9"/>
    <mergeCell ref="Y7:Y9"/>
    <mergeCell ref="A5:C5"/>
    <mergeCell ref="D5:F5"/>
    <mergeCell ref="H5:I5"/>
    <mergeCell ref="J5:L5"/>
    <mergeCell ref="N5:P5"/>
    <mergeCell ref="Q5:S5"/>
    <mergeCell ref="R8:R9"/>
    <mergeCell ref="S8:S9"/>
    <mergeCell ref="T8:T9"/>
    <mergeCell ref="U8:U9"/>
    <mergeCell ref="A1:I1"/>
    <mergeCell ref="J1:L1"/>
    <mergeCell ref="N1:Y4"/>
    <mergeCell ref="F2:F3"/>
    <mergeCell ref="G2:G3"/>
    <mergeCell ref="H2:H3"/>
    <mergeCell ref="K2:L4"/>
    <mergeCell ref="T5:U5"/>
    <mergeCell ref="V5:Y5"/>
  </mergeCells>
  <hyperlinks>
    <hyperlink ref="K2" location="'Class Summaries'!A1" display="Return to Summaries" xr:uid="{00000000-0004-0000-20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Z20"/>
  <sheetViews>
    <sheetView workbookViewId="0">
      <selection activeCell="K2" sqref="K2:L4"/>
    </sheetView>
  </sheetViews>
  <sheetFormatPr baseColWidth="10" defaultColWidth="11" defaultRowHeight="16"/>
  <sheetData>
    <row r="1" spans="1:26" ht="17" customHeight="1">
      <c r="A1" s="897" t="s">
        <v>470</v>
      </c>
      <c r="B1" s="898"/>
      <c r="C1" s="898"/>
      <c r="D1" s="898"/>
      <c r="E1" s="898"/>
      <c r="F1" s="898"/>
      <c r="G1" s="898"/>
      <c r="H1" s="898"/>
      <c r="I1" s="899" t="str">
        <f>('Class Summaries'!A20)</f>
        <v>Student 15</v>
      </c>
      <c r="J1" s="900"/>
      <c r="K1" s="900" t="s">
        <v>471</v>
      </c>
      <c r="L1" s="1020"/>
      <c r="M1" s="1018"/>
      <c r="N1" s="901" t="s">
        <v>472</v>
      </c>
      <c r="O1" s="902"/>
      <c r="P1" s="902"/>
      <c r="Q1" s="902"/>
      <c r="R1" s="902"/>
      <c r="S1" s="902"/>
      <c r="T1" s="902"/>
      <c r="U1" s="902"/>
      <c r="V1" s="902"/>
      <c r="W1" s="902"/>
      <c r="X1" s="902"/>
      <c r="Y1" s="903"/>
      <c r="Z1" s="1018"/>
    </row>
    <row r="2" spans="1:26" ht="26" customHeight="1">
      <c r="A2" s="78" t="s">
        <v>473</v>
      </c>
      <c r="B2" s="79" t="s">
        <v>474</v>
      </c>
      <c r="C2" s="79" t="s">
        <v>475</v>
      </c>
      <c r="D2" s="79" t="s">
        <v>476</v>
      </c>
      <c r="E2" s="79" t="s">
        <v>477</v>
      </c>
      <c r="F2" s="910" t="s">
        <v>12</v>
      </c>
      <c r="G2" s="910" t="s">
        <v>13</v>
      </c>
      <c r="H2" s="910" t="s">
        <v>14</v>
      </c>
      <c r="I2" s="345" t="s">
        <v>478</v>
      </c>
      <c r="J2" s="345" t="s">
        <v>479</v>
      </c>
      <c r="K2" s="912" t="s">
        <v>30</v>
      </c>
      <c r="L2" s="913"/>
      <c r="M2" s="1019"/>
      <c r="N2" s="904"/>
      <c r="O2" s="905"/>
      <c r="P2" s="905"/>
      <c r="Q2" s="905"/>
      <c r="R2" s="905"/>
      <c r="S2" s="905"/>
      <c r="T2" s="905"/>
      <c r="U2" s="905"/>
      <c r="V2" s="905"/>
      <c r="W2" s="905"/>
      <c r="X2" s="905"/>
      <c r="Y2" s="906"/>
      <c r="Z2" s="1019"/>
    </row>
    <row r="3" spans="1:26" ht="16" customHeight="1">
      <c r="A3" s="596" t="s">
        <v>480</v>
      </c>
      <c r="B3" s="80" t="s">
        <v>481</v>
      </c>
      <c r="C3" s="81" t="s">
        <v>482</v>
      </c>
      <c r="D3" s="81" t="s">
        <v>483</v>
      </c>
      <c r="E3" s="81" t="s">
        <v>484</v>
      </c>
      <c r="F3" s="911"/>
      <c r="G3" s="911"/>
      <c r="H3" s="911"/>
      <c r="I3" s="346" t="s">
        <v>485</v>
      </c>
      <c r="J3" s="346" t="s">
        <v>486</v>
      </c>
      <c r="K3" s="914"/>
      <c r="L3" s="915"/>
      <c r="M3" s="1019"/>
      <c r="N3" s="904"/>
      <c r="O3" s="905"/>
      <c r="P3" s="905"/>
      <c r="Q3" s="905"/>
      <c r="R3" s="905"/>
      <c r="S3" s="905"/>
      <c r="T3" s="905"/>
      <c r="U3" s="905"/>
      <c r="V3" s="905"/>
      <c r="W3" s="905"/>
      <c r="X3" s="905"/>
      <c r="Y3" s="906"/>
      <c r="Z3" s="1019"/>
    </row>
    <row r="4" spans="1:26" ht="23" customHeight="1">
      <c r="A4" s="149" t="str">
        <f>IF('Class Summaries'!W20=0,"",'Class Summaries'!W20)</f>
        <v>F</v>
      </c>
      <c r="B4" s="150">
        <f>IF('Class Summaries'!X20=0,"",'Class Summaries'!X20)</f>
        <v>40473</v>
      </c>
      <c r="C4" s="149" t="str">
        <f>IF('Class Summaries'!Y20=0,"",'Class Summaries'!Y20)</f>
        <v/>
      </c>
      <c r="D4" s="149" t="str">
        <f>IF('Class Summaries'!Z20=0,"",'Class Summaries'!Z20)</f>
        <v>Chinese</v>
      </c>
      <c r="E4" s="149" t="str">
        <f>IF('Class Summaries'!AA20=0,"",'Class Summaries'!AA20)</f>
        <v>China</v>
      </c>
      <c r="F4" s="149" t="str">
        <f>IF('Class Summaries'!AB20=0,"",'Class Summaries'!AB20)</f>
        <v>N</v>
      </c>
      <c r="G4" s="149" t="str">
        <f>IF('Class Summaries'!AC20=0,"",'Class Summaries'!AC20)</f>
        <v/>
      </c>
      <c r="H4" s="149" t="str">
        <f>IF('Class Summaries'!AD20=0,"",'Class Summaries'!AD20)</f>
        <v/>
      </c>
      <c r="I4" s="149" t="str">
        <f>IF('Class Summaries'!AE20=0,"",'Class Summaries'!AE20)</f>
        <v/>
      </c>
      <c r="J4" s="347" t="str">
        <f>IF('Class Summaries'!AF20=0,"",'Class Summaries'!AF20)</f>
        <v/>
      </c>
      <c r="K4" s="916"/>
      <c r="L4" s="917"/>
      <c r="M4" s="1019"/>
      <c r="N4" s="907"/>
      <c r="O4" s="908"/>
      <c r="P4" s="908"/>
      <c r="Q4" s="908"/>
      <c r="R4" s="908"/>
      <c r="S4" s="908"/>
      <c r="T4" s="908"/>
      <c r="U4" s="908"/>
      <c r="V4" s="908"/>
      <c r="W4" s="908"/>
      <c r="X4" s="908"/>
      <c r="Y4" s="909"/>
      <c r="Z4" s="1019"/>
    </row>
    <row r="5" spans="1:26" ht="19">
      <c r="A5" s="926" t="s">
        <v>487</v>
      </c>
      <c r="B5" s="927"/>
      <c r="C5" s="928"/>
      <c r="D5" s="929" t="s">
        <v>488</v>
      </c>
      <c r="E5" s="930"/>
      <c r="F5" s="931"/>
      <c r="G5" s="365" t="s">
        <v>489</v>
      </c>
      <c r="H5" s="1027" t="s">
        <v>490</v>
      </c>
      <c r="I5" s="1028"/>
      <c r="J5" s="934" t="s">
        <v>491</v>
      </c>
      <c r="K5" s="935"/>
      <c r="L5" s="936"/>
      <c r="M5" s="1019"/>
      <c r="N5" s="926" t="s">
        <v>492</v>
      </c>
      <c r="O5" s="927"/>
      <c r="P5" s="928"/>
      <c r="Q5" s="926" t="s">
        <v>493</v>
      </c>
      <c r="R5" s="927"/>
      <c r="S5" s="928"/>
      <c r="T5" s="918" t="s">
        <v>494</v>
      </c>
      <c r="U5" s="919"/>
      <c r="V5" s="920" t="s">
        <v>495</v>
      </c>
      <c r="W5" s="921"/>
      <c r="X5" s="921"/>
      <c r="Y5" s="922"/>
      <c r="Z5" s="101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1019"/>
      <c r="N6" s="83" t="s">
        <v>496</v>
      </c>
      <c r="O6" s="83" t="s">
        <v>497</v>
      </c>
      <c r="P6" s="83" t="s">
        <v>498</v>
      </c>
      <c r="Q6" s="84" t="s">
        <v>507</v>
      </c>
      <c r="R6" s="83" t="s">
        <v>508</v>
      </c>
      <c r="S6" s="85" t="s">
        <v>509</v>
      </c>
      <c r="T6" s="86" t="s">
        <v>200</v>
      </c>
      <c r="U6" s="219" t="s">
        <v>503</v>
      </c>
      <c r="V6" s="220" t="s">
        <v>218</v>
      </c>
      <c r="W6" s="221" t="s">
        <v>206</v>
      </c>
      <c r="X6" s="221" t="s">
        <v>510</v>
      </c>
      <c r="Y6" s="222" t="s">
        <v>511</v>
      </c>
      <c r="Z6" s="1019"/>
    </row>
    <row r="7" spans="1:26">
      <c r="A7" s="106">
        <f>IF(('MAP (R)'!B20)=0,"",('MAP (R)'!B20))</f>
        <v>184</v>
      </c>
      <c r="B7" s="599" t="str">
        <f>IF(('MAP (R)'!E20)=0,"",('MAP (R)'!E20))</f>
        <v/>
      </c>
      <c r="C7" s="599" t="str">
        <f>IF(('MAP (R)'!H20)=0,"",('MAP (R)'!H20))</f>
        <v/>
      </c>
      <c r="D7" s="87" t="str">
        <f>IF(('F&amp;P Bench'!B20)=0,"",('F&amp;P Bench'!B20))</f>
        <v>H^</v>
      </c>
      <c r="E7" s="87" t="str">
        <f>IF(('F&amp;P Bench'!D20)=0,"",('F&amp;P Bench'!D20))</f>
        <v>J^</v>
      </c>
      <c r="F7" s="87" t="str">
        <f>IF(('F&amp;P Bench'!F20)=0,"",('F&amp;P Bench'!F20))</f>
        <v/>
      </c>
      <c r="G7" s="353">
        <f>IF(('English Writing'!B20)=0,"",('English Writing'!B20))</f>
        <v>1.5</v>
      </c>
      <c r="H7" s="354" t="s">
        <v>202</v>
      </c>
      <c r="I7" s="86" t="s">
        <v>202</v>
      </c>
      <c r="J7" s="355" t="str">
        <f>IF(('Level Chinese'!B20)=0,"",('Level Chinese'!B20))</f>
        <v>S</v>
      </c>
      <c r="K7" s="598" t="str">
        <f>IF(('Level Chinese'!D20)=0,"",('Level Chinese'!D20))</f>
        <v/>
      </c>
      <c r="L7" s="598" t="str">
        <f>IF(('Level Chinese'!F20)=0,"",('Level Chinese'!F20))</f>
        <v/>
      </c>
      <c r="M7" s="1019"/>
      <c r="N7" s="87" t="str">
        <f>IF(('MAP (R)'!K20)=0,"",('MAP (R)'!K20))</f>
        <v/>
      </c>
      <c r="O7" s="87">
        <f>IF(('MAP (R)'!N20)=0,"",('MAP (R)'!N20))</f>
        <v>181</v>
      </c>
      <c r="P7" s="87">
        <f>IF(('MAP (R)'!Q20)=0,"",('MAP (R)'!Q20))</f>
        <v>194</v>
      </c>
      <c r="Q7" s="82" t="str">
        <f>IF(('MAP (M)'!H20)=0,"",('MAP (M)'!H20))</f>
        <v/>
      </c>
      <c r="R7" s="599" t="str">
        <f>IF(('MAP (M)'!J20)=0,"",('MAP (M)'!J20))</f>
        <v/>
      </c>
      <c r="S7" s="599" t="str">
        <f>IF(('MAP (M)'!L20)=0,"",('MAP (M)'!L20))</f>
        <v/>
      </c>
      <c r="T7" s="86" t="s">
        <v>203</v>
      </c>
      <c r="U7" s="219" t="s">
        <v>202</v>
      </c>
      <c r="V7" s="923"/>
      <c r="W7" s="923"/>
      <c r="X7" s="923"/>
      <c r="Y7" s="1024"/>
      <c r="Z7" s="1019"/>
    </row>
    <row r="8" spans="1:26" ht="24" customHeight="1">
      <c r="A8" s="597" t="str">
        <f>IF(('MAP (R)'!C20)=0,"",('MAP (R)'!C20))</f>
        <v>245L-395L</v>
      </c>
      <c r="B8" s="597" t="str">
        <f>IF(('MAP (R)'!F20)=0,"",('MAP (R)'!F20))</f>
        <v/>
      </c>
      <c r="C8" s="597" t="str">
        <f>IF(('MAP (R)'!I20)=0,"",('MAP (R)'!I20))</f>
        <v/>
      </c>
      <c r="D8" s="943">
        <f>IF(('F&amp;P Bench'!C20)=0,"",('F&amp;P Bench'!C20))</f>
        <v>93</v>
      </c>
      <c r="E8" s="943">
        <f>IF(('F&amp;P Bench'!E20)=0,"",('F&amp;P Bench'!E20))</f>
        <v>90</v>
      </c>
      <c r="F8" s="943" t="str">
        <f>IF(('F&amp;P Bench'!G20)=0,"",('F&amp;P Bench'!G20))</f>
        <v/>
      </c>
      <c r="G8" s="356" t="s">
        <v>24</v>
      </c>
      <c r="H8" s="944" t="str">
        <f>IF((STAMP!F20)=0,"",(STAMP!F20))</f>
        <v/>
      </c>
      <c r="I8" s="944" t="str">
        <f>IF((STAMP!K20)=0,"",(STAMP!K20))</f>
        <v/>
      </c>
      <c r="J8" s="352" t="s">
        <v>513</v>
      </c>
      <c r="K8" s="357" t="s">
        <v>514</v>
      </c>
      <c r="L8" s="357" t="s">
        <v>515</v>
      </c>
      <c r="M8" s="1019"/>
      <c r="N8" s="597" t="str">
        <f>IF(('MAP (R)'!L20)=0,"",('MAP (R)'!L20))</f>
        <v/>
      </c>
      <c r="O8" s="597" t="str">
        <f>IF(('MAP (R)'!O20)=0,"",('MAP (R)'!O20))</f>
        <v>159-309L</v>
      </c>
      <c r="P8" s="597" t="str">
        <f>IF(('MAP (R)'!R20)=0,"",('MAP (R)'!R20))</f>
        <v>393-543</v>
      </c>
      <c r="Q8" s="923" t="str">
        <f>IF(('MAP (M)'!I20)=0,"",('MAP (M)'!I20))</f>
        <v/>
      </c>
      <c r="R8" s="923" t="str">
        <f>IF(('MAP (M)'!K20)=0,"",('MAP (M)'!K20))</f>
        <v/>
      </c>
      <c r="S8" s="923" t="str">
        <f>IF(('MAP (M)'!M20)=0,"",('MAP (M)'!M20))</f>
        <v/>
      </c>
      <c r="T8" s="937" t="str">
        <f>IF((STAMP!K20)=0,"",(STAMP!K20))</f>
        <v/>
      </c>
      <c r="U8" s="937" t="str">
        <f>IF((STAMP!P5)=0,"",(STAMP!P5))</f>
        <v/>
      </c>
      <c r="V8" s="924"/>
      <c r="W8" s="924"/>
      <c r="X8" s="924"/>
      <c r="Y8" s="1025"/>
      <c r="Z8" s="1019"/>
    </row>
    <row r="9" spans="1:26">
      <c r="A9" s="82">
        <f>IF(('MAP (R)'!D20)=0,"",('MAP (R)'!D20))</f>
        <v>75</v>
      </c>
      <c r="B9" s="82" t="str">
        <f>IF(('MAP (R)'!G20)=0,"",('MAP (R)'!G20))</f>
        <v/>
      </c>
      <c r="C9" s="82" t="str">
        <f>IF(('MAP (R)'!J20)=0,"",('MAP (R)'!J20))</f>
        <v/>
      </c>
      <c r="D9" s="943"/>
      <c r="E9" s="943"/>
      <c r="F9" s="943"/>
      <c r="G9" s="358" t="str">
        <f>IF(('Chinese Writing'!B20)=0,"",('Chinese Writing'!B20))</f>
        <v/>
      </c>
      <c r="H9" s="945"/>
      <c r="I9" s="945"/>
      <c r="J9" s="359" t="str">
        <f>IF(('Level Chinese'!C20)=0,"",('Level Chinese'!C20))</f>
        <v>N</v>
      </c>
      <c r="K9" s="359" t="str">
        <f>IF(('Level Chinese'!E20)=0,"",('Level Chinese'!E20))</f>
        <v/>
      </c>
      <c r="L9" s="359" t="str">
        <f>IF(('Level Chinese'!F20)=0,"",('Level Chinese'!F20))</f>
        <v/>
      </c>
      <c r="M9" s="1019"/>
      <c r="N9" s="82" t="str">
        <f>IF(('MAP (R)'!M20)=0,"",('MAP (R)'!M20))</f>
        <v/>
      </c>
      <c r="O9" s="82">
        <f>IF(('MAP (R)'!P20)=0,"",('MAP (R)'!P20))</f>
        <v>76</v>
      </c>
      <c r="P9" s="82">
        <f>IF(('MAP (R)'!S20)=0,"",('MAP (R)'!S20))</f>
        <v>90</v>
      </c>
      <c r="Q9" s="925"/>
      <c r="R9" s="925"/>
      <c r="S9" s="925"/>
      <c r="T9" s="938"/>
      <c r="U9" s="938"/>
      <c r="V9" s="925"/>
      <c r="W9" s="925"/>
      <c r="X9" s="925"/>
      <c r="Y9" s="1026"/>
      <c r="Z9" s="1019"/>
    </row>
    <row r="10" spans="1:26" ht="25" customHeight="1">
      <c r="A10" s="1021" t="s">
        <v>527</v>
      </c>
      <c r="B10" s="1022"/>
      <c r="C10" s="1022"/>
      <c r="D10" s="1022"/>
      <c r="E10" s="1022"/>
      <c r="F10" s="1023"/>
      <c r="G10" s="1021" t="s">
        <v>528</v>
      </c>
      <c r="H10" s="1022"/>
      <c r="I10" s="1022"/>
      <c r="J10" s="1022"/>
      <c r="K10" s="1022"/>
      <c r="L10" s="1023"/>
      <c r="M10" s="1019"/>
      <c r="N10" s="1021" t="s">
        <v>527</v>
      </c>
      <c r="O10" s="1022"/>
      <c r="P10" s="1022"/>
      <c r="Q10" s="1022"/>
      <c r="R10" s="1022"/>
      <c r="S10" s="1023"/>
      <c r="T10" s="1021" t="s">
        <v>528</v>
      </c>
      <c r="U10" s="1022"/>
      <c r="V10" s="1022"/>
      <c r="W10" s="1022"/>
      <c r="X10" s="1022"/>
      <c r="Y10" s="1023"/>
      <c r="Z10" s="1019"/>
    </row>
    <row r="11" spans="1:26">
      <c r="A11" s="1031" t="s">
        <v>36</v>
      </c>
      <c r="B11" s="1031"/>
      <c r="C11" s="1032" t="s">
        <v>37</v>
      </c>
      <c r="D11" s="1032"/>
      <c r="E11" s="1029" t="s">
        <v>66</v>
      </c>
      <c r="F11" s="1029"/>
      <c r="G11" s="1031" t="s">
        <v>36</v>
      </c>
      <c r="H11" s="1031"/>
      <c r="I11" s="1032" t="s">
        <v>37</v>
      </c>
      <c r="J11" s="1032"/>
      <c r="K11" s="1029" t="s">
        <v>66</v>
      </c>
      <c r="L11" s="1030"/>
      <c r="M11" s="1019"/>
      <c r="N11" s="1031" t="s">
        <v>36</v>
      </c>
      <c r="O11" s="1031"/>
      <c r="P11" s="1032" t="s">
        <v>37</v>
      </c>
      <c r="Q11" s="1032"/>
      <c r="R11" s="1029" t="s">
        <v>66</v>
      </c>
      <c r="S11" s="1029"/>
      <c r="T11" s="1031" t="s">
        <v>36</v>
      </c>
      <c r="U11" s="1031"/>
      <c r="V11" s="1032" t="s">
        <v>37</v>
      </c>
      <c r="W11" s="1032"/>
      <c r="X11" s="1029" t="s">
        <v>66</v>
      </c>
      <c r="Y11" s="1030"/>
      <c r="Z11" s="1019"/>
    </row>
    <row r="12" spans="1:26" ht="25">
      <c r="A12" s="98" t="s">
        <v>529</v>
      </c>
      <c r="B12" s="98" t="s">
        <v>530</v>
      </c>
      <c r="C12" s="98" t="s">
        <v>529</v>
      </c>
      <c r="D12" s="98" t="s">
        <v>530</v>
      </c>
      <c r="E12" s="98" t="s">
        <v>529</v>
      </c>
      <c r="F12" s="99" t="s">
        <v>530</v>
      </c>
      <c r="G12" s="98" t="s">
        <v>529</v>
      </c>
      <c r="H12" s="98" t="s">
        <v>530</v>
      </c>
      <c r="I12" s="98" t="s">
        <v>529</v>
      </c>
      <c r="J12" s="98" t="s">
        <v>530</v>
      </c>
      <c r="K12" s="98" t="s">
        <v>529</v>
      </c>
      <c r="L12" s="100" t="s">
        <v>530</v>
      </c>
      <c r="M12" s="1019"/>
      <c r="N12" s="98" t="s">
        <v>529</v>
      </c>
      <c r="O12" s="98" t="s">
        <v>530</v>
      </c>
      <c r="P12" s="98" t="s">
        <v>529</v>
      </c>
      <c r="Q12" s="98" t="s">
        <v>530</v>
      </c>
      <c r="R12" s="98" t="s">
        <v>529</v>
      </c>
      <c r="S12" s="99" t="s">
        <v>530</v>
      </c>
      <c r="T12" s="98" t="s">
        <v>529</v>
      </c>
      <c r="U12" s="98" t="s">
        <v>530</v>
      </c>
      <c r="V12" s="98" t="s">
        <v>529</v>
      </c>
      <c r="W12" s="98" t="s">
        <v>530</v>
      </c>
      <c r="X12" s="98" t="s">
        <v>529</v>
      </c>
      <c r="Y12" s="100" t="s">
        <v>530</v>
      </c>
      <c r="Z12" s="1019"/>
    </row>
    <row r="13" spans="1:26">
      <c r="A13" s="101"/>
      <c r="B13" s="101"/>
      <c r="C13" s="101"/>
      <c r="D13" s="101"/>
      <c r="E13" s="102"/>
      <c r="F13" s="103"/>
      <c r="G13" s="101"/>
      <c r="H13" s="101"/>
      <c r="I13" s="101"/>
      <c r="J13" s="101"/>
      <c r="K13" s="102"/>
      <c r="L13" s="104"/>
      <c r="M13" s="1019"/>
      <c r="N13" s="101"/>
      <c r="O13" s="101"/>
      <c r="P13" s="101"/>
      <c r="Q13" s="101"/>
      <c r="R13" s="102"/>
      <c r="S13" s="103"/>
      <c r="T13" s="101"/>
      <c r="U13" s="101"/>
      <c r="V13" s="101"/>
      <c r="W13" s="101"/>
      <c r="X13" s="102"/>
      <c r="Y13" s="104"/>
      <c r="Z13" s="1019"/>
    </row>
    <row r="14" spans="1:26" ht="16" customHeight="1">
      <c r="A14" s="1033" t="s">
        <v>555</v>
      </c>
      <c r="B14" s="1033"/>
      <c r="C14" s="1033"/>
      <c r="D14" s="1036" t="s">
        <v>556</v>
      </c>
      <c r="E14" s="1036"/>
      <c r="F14" s="1037"/>
      <c r="G14" s="1033" t="s">
        <v>557</v>
      </c>
      <c r="H14" s="1033"/>
      <c r="I14" s="1033"/>
      <c r="J14" s="1008" t="s">
        <v>547</v>
      </c>
      <c r="K14" s="1009"/>
      <c r="L14" s="1010"/>
      <c r="M14" s="1019"/>
      <c r="N14" s="1033" t="s">
        <v>555</v>
      </c>
      <c r="O14" s="1033"/>
      <c r="P14" s="1033"/>
      <c r="Q14" s="1036" t="s">
        <v>556</v>
      </c>
      <c r="R14" s="1036"/>
      <c r="S14" s="1037"/>
      <c r="T14" s="1033" t="s">
        <v>557</v>
      </c>
      <c r="U14" s="1033"/>
      <c r="V14" s="1033"/>
      <c r="W14" s="1008" t="s">
        <v>547</v>
      </c>
      <c r="X14" s="1009"/>
      <c r="Y14" s="1010"/>
      <c r="Z14" s="1019"/>
    </row>
    <row r="15" spans="1:26">
      <c r="A15" s="1034"/>
      <c r="B15" s="1034"/>
      <c r="C15" s="1034"/>
      <c r="D15" s="1034"/>
      <c r="E15" s="1034"/>
      <c r="F15" s="1034"/>
      <c r="G15" s="1035"/>
      <c r="H15" s="1035"/>
      <c r="I15" s="1035"/>
      <c r="J15" s="1035"/>
      <c r="K15" s="1035"/>
      <c r="L15" s="983"/>
      <c r="M15" s="1019"/>
      <c r="N15" s="1034"/>
      <c r="O15" s="1034"/>
      <c r="P15" s="1034"/>
      <c r="Q15" s="1034"/>
      <c r="R15" s="1034"/>
      <c r="S15" s="1034"/>
      <c r="T15" s="1035"/>
      <c r="U15" s="1035"/>
      <c r="V15" s="1035"/>
      <c r="W15" s="1035"/>
      <c r="X15" s="1035"/>
      <c r="Y15" s="983"/>
      <c r="Z15" s="1019"/>
    </row>
    <row r="16" spans="1:26" ht="16" customHeight="1">
      <c r="A16" s="1038" t="s">
        <v>535</v>
      </c>
      <c r="B16" s="1039"/>
      <c r="C16" s="1039"/>
      <c r="D16" s="1039"/>
      <c r="E16" s="1039"/>
      <c r="F16" s="1040"/>
      <c r="G16" s="1041" t="s">
        <v>540</v>
      </c>
      <c r="H16" s="1042"/>
      <c r="I16" s="1042"/>
      <c r="J16" s="1042"/>
      <c r="K16" s="1042"/>
      <c r="L16" s="1042"/>
      <c r="M16" s="1019"/>
      <c r="N16" s="1038" t="s">
        <v>535</v>
      </c>
      <c r="O16" s="1039"/>
      <c r="P16" s="1039"/>
      <c r="Q16" s="1039"/>
      <c r="R16" s="1039"/>
      <c r="S16" s="1040"/>
      <c r="T16" s="1041" t="s">
        <v>540</v>
      </c>
      <c r="U16" s="1042"/>
      <c r="V16" s="1042"/>
      <c r="W16" s="1042"/>
      <c r="X16" s="1042"/>
      <c r="Y16" s="1042"/>
      <c r="Z16" s="1019"/>
    </row>
    <row r="17" spans="1:26">
      <c r="A17" s="1043"/>
      <c r="B17" s="1044"/>
      <c r="C17" s="1044"/>
      <c r="D17" s="1044"/>
      <c r="E17" s="1044"/>
      <c r="F17" s="1045"/>
      <c r="G17" s="1043"/>
      <c r="H17" s="1044"/>
      <c r="I17" s="1044"/>
      <c r="J17" s="1044"/>
      <c r="K17" s="1044"/>
      <c r="L17" s="1045"/>
      <c r="M17" s="1019"/>
      <c r="N17" s="1043"/>
      <c r="O17" s="1044"/>
      <c r="P17" s="1044"/>
      <c r="Q17" s="1044"/>
      <c r="R17" s="1044"/>
      <c r="S17" s="1045"/>
      <c r="T17" s="1043"/>
      <c r="U17" s="1044"/>
      <c r="V17" s="1044"/>
      <c r="W17" s="1044"/>
      <c r="X17" s="1044"/>
      <c r="Y17" s="1045"/>
      <c r="Z17" s="1019"/>
    </row>
    <row r="18" spans="1:26">
      <c r="A18" s="1046"/>
      <c r="B18" s="1047"/>
      <c r="C18" s="1047"/>
      <c r="D18" s="1047"/>
      <c r="E18" s="1047"/>
      <c r="F18" s="1048"/>
      <c r="G18" s="1046"/>
      <c r="H18" s="1047"/>
      <c r="I18" s="1047"/>
      <c r="J18" s="1047"/>
      <c r="K18" s="1047"/>
      <c r="L18" s="1048"/>
      <c r="M18" s="1019"/>
      <c r="N18" s="1046"/>
      <c r="O18" s="1047"/>
      <c r="P18" s="1047"/>
      <c r="Q18" s="1047"/>
      <c r="R18" s="1047"/>
      <c r="S18" s="1048"/>
      <c r="T18" s="1046"/>
      <c r="U18" s="1047"/>
      <c r="V18" s="1047"/>
      <c r="W18" s="1047"/>
      <c r="X18" s="1047"/>
      <c r="Y18" s="1048"/>
      <c r="Z18" s="1019"/>
    </row>
    <row r="19" spans="1:26">
      <c r="A19" s="1049"/>
      <c r="B19" s="1050"/>
      <c r="C19" s="1050"/>
      <c r="D19" s="1050"/>
      <c r="E19" s="1050"/>
      <c r="F19" s="1051"/>
      <c r="G19" s="1049"/>
      <c r="H19" s="1050"/>
      <c r="I19" s="1050"/>
      <c r="J19" s="1050"/>
      <c r="K19" s="1050"/>
      <c r="L19" s="1051"/>
      <c r="M19" s="1019"/>
      <c r="N19" s="1049"/>
      <c r="O19" s="1050"/>
      <c r="P19" s="1050"/>
      <c r="Q19" s="1050"/>
      <c r="R19" s="1050"/>
      <c r="S19" s="1051"/>
      <c r="T19" s="1049"/>
      <c r="U19" s="1050"/>
      <c r="V19" s="1050"/>
      <c r="W19" s="1050"/>
      <c r="X19" s="1050"/>
      <c r="Y19" s="1051"/>
      <c r="Z19" s="1019"/>
    </row>
    <row r="20" spans="1:26">
      <c r="A20" s="49"/>
      <c r="B20" s="49"/>
      <c r="C20" s="49"/>
      <c r="D20" s="49"/>
      <c r="E20" s="49"/>
      <c r="F20" s="49"/>
      <c r="G20" s="49"/>
      <c r="H20" s="49"/>
      <c r="I20" s="49"/>
      <c r="J20" s="49"/>
      <c r="K20" s="49"/>
      <c r="L20" s="49"/>
    </row>
  </sheetData>
  <sheetProtection algorithmName="SHA-512" hashValue="AXarytwC3XUn6bnG6F6m5xcFkipNJwI/1lZ/zIdSklIAUStxI66nbxZ3mUpn3FuEJ86kjy7QlkIFPdqSHEy5Zg==" saltValue="VZr8F0WH4gW14EXPwKqu5w==" spinCount="100000" sheet="1" objects="1" scenarios="1"/>
  <mergeCells count="71">
    <mergeCell ref="A16:F16"/>
    <mergeCell ref="G16:L16"/>
    <mergeCell ref="N16:S16"/>
    <mergeCell ref="T16:Y16"/>
    <mergeCell ref="A17:F19"/>
    <mergeCell ref="G17:L19"/>
    <mergeCell ref="N17:S19"/>
    <mergeCell ref="T17:Y19"/>
    <mergeCell ref="T14:V14"/>
    <mergeCell ref="W14:Y14"/>
    <mergeCell ref="A15:C15"/>
    <mergeCell ref="D15:F15"/>
    <mergeCell ref="G15:I15"/>
    <mergeCell ref="J15:L15"/>
    <mergeCell ref="N15:P15"/>
    <mergeCell ref="Q15:S15"/>
    <mergeCell ref="T15:V15"/>
    <mergeCell ref="W15:Y15"/>
    <mergeCell ref="A14:C14"/>
    <mergeCell ref="D14:F14"/>
    <mergeCell ref="G14:I14"/>
    <mergeCell ref="J14:L14"/>
    <mergeCell ref="N14:P14"/>
    <mergeCell ref="Q14:S14"/>
    <mergeCell ref="X11:Y11"/>
    <mergeCell ref="A11:B11"/>
    <mergeCell ref="C11:D11"/>
    <mergeCell ref="E11:F11"/>
    <mergeCell ref="G11:H11"/>
    <mergeCell ref="I11:J11"/>
    <mergeCell ref="K11:L11"/>
    <mergeCell ref="N11:O11"/>
    <mergeCell ref="P11:Q11"/>
    <mergeCell ref="R11:S11"/>
    <mergeCell ref="T11:U11"/>
    <mergeCell ref="V11:W11"/>
    <mergeCell ref="D5:F5"/>
    <mergeCell ref="H5:I5"/>
    <mergeCell ref="Q8:Q9"/>
    <mergeCell ref="R8:R9"/>
    <mergeCell ref="S8:S9"/>
    <mergeCell ref="D8:D9"/>
    <mergeCell ref="E8:E9"/>
    <mergeCell ref="F8:F9"/>
    <mergeCell ref="H8:H9"/>
    <mergeCell ref="I8:I9"/>
    <mergeCell ref="N10:S10"/>
    <mergeCell ref="T10:Y10"/>
    <mergeCell ref="V5:Y5"/>
    <mergeCell ref="V7:V9"/>
    <mergeCell ref="W7:W9"/>
    <mergeCell ref="X7:X9"/>
    <mergeCell ref="Y7:Y9"/>
    <mergeCell ref="T8:T9"/>
    <mergeCell ref="U8:U9"/>
    <mergeCell ref="Z1:Z19"/>
    <mergeCell ref="F2:F3"/>
    <mergeCell ref="G2:G3"/>
    <mergeCell ref="H2:H3"/>
    <mergeCell ref="K2:L4"/>
    <mergeCell ref="J5:L5"/>
    <mergeCell ref="N5:P5"/>
    <mergeCell ref="Q5:S5"/>
    <mergeCell ref="T5:U5"/>
    <mergeCell ref="A1:H1"/>
    <mergeCell ref="I1:L1"/>
    <mergeCell ref="M1:M19"/>
    <mergeCell ref="N1:Y4"/>
    <mergeCell ref="A5:C5"/>
    <mergeCell ref="A10:F10"/>
    <mergeCell ref="G10:L10"/>
  </mergeCells>
  <hyperlinks>
    <hyperlink ref="K2" location="'Class Summaries'!A1" display="Return to Summaries"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dimension ref="A1:Z30"/>
  <sheetViews>
    <sheetView topLeftCell="D1" workbookViewId="0">
      <selection activeCell="K9" sqref="K9"/>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Summaries'!A6)</f>
        <v>Student 1</v>
      </c>
      <c r="K1" s="900"/>
      <c r="L1" s="900"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Summaries'!W6=0,"",'Class Summaries'!W6)</f>
        <v>M</v>
      </c>
      <c r="B4" s="150">
        <f>IF('Class Summaries'!X6=0,"",'Class Summaries'!X6)</f>
        <v>40625</v>
      </c>
      <c r="C4" s="149" t="str">
        <f>IF('Class Summaries'!Y6=0,"",'Class Summaries'!Y6)</f>
        <v/>
      </c>
      <c r="D4" s="149" t="str">
        <f>IF('Class Summaries'!Z6=0,"",'Class Summaries'!Z6)</f>
        <v/>
      </c>
      <c r="E4" s="149" t="str">
        <f>IF('Class Summaries'!AA6=0,"",'Class Summaries'!AA6)</f>
        <v>China</v>
      </c>
      <c r="F4" s="149" t="str">
        <f>IF('Class Summaries'!AB6=0,"",'Class Summaries'!AB6)</f>
        <v>Y</v>
      </c>
      <c r="G4" s="149" t="str">
        <f>IF('Class Summaries'!AC6=0,"",'Class Summaries'!AC6)</f>
        <v/>
      </c>
      <c r="H4" s="149" t="str">
        <f>IF('Class Summaries'!AD6=0,"",'Class Summaries'!AD6)</f>
        <v/>
      </c>
      <c r="I4" s="149" t="str">
        <f>IF('Class Summaries'!AE6=0,"",'Class Summaries'!AE6)</f>
        <v/>
      </c>
      <c r="J4" s="347" t="str">
        <f>IF('Class Summaries'!AF6=0,"",'Class Summaries'!AF6)</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932" t="s">
        <v>490</v>
      </c>
      <c r="I5" s="933"/>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(R)'!B6)=0,"",('MAP (R)'!B6))</f>
        <v>147</v>
      </c>
      <c r="B7" s="599" t="str">
        <f>IF(('MAP (R)'!E6)=0,"",('MAP (R)'!E6))</f>
        <v/>
      </c>
      <c r="C7" s="599" t="str">
        <f>IF(('MAP (R)'!H6)=0,"",('MAP (R)'!H6))</f>
        <v/>
      </c>
      <c r="D7" s="87" t="str">
        <f>IF(('F&amp;P Bench'!B6)=0,"",('F&amp;P Bench'!B6))</f>
        <v>A^*</v>
      </c>
      <c r="E7" s="87" t="str">
        <f>IF(('F&amp;P Bench'!D6)=0,"",('F&amp;P Bench'!D6))</f>
        <v>A^</v>
      </c>
      <c r="F7" s="87" t="str">
        <f>IF(('F&amp;P Bench'!F6)=0,"",('F&amp;P Bench'!F6))</f>
        <v/>
      </c>
      <c r="G7" s="353">
        <f>IF(('English Writing'!B6)=0,"",('English Writing'!B6))</f>
        <v>1</v>
      </c>
      <c r="H7" s="354" t="s">
        <v>202</v>
      </c>
      <c r="I7" s="86" t="s">
        <v>202</v>
      </c>
      <c r="J7" s="355" t="str">
        <f>IF(('Level Chinese'!B6)=0,"",('Level Chinese'!B6))</f>
        <v>F</v>
      </c>
      <c r="K7" s="598" t="str">
        <f>IF(('Level Chinese'!D6)=0,"",('Level Chinese'!D6))</f>
        <v/>
      </c>
      <c r="L7" s="598" t="str">
        <f>IF(('Level Chinese'!F6)=0,"",('Level Chinese'!F6))</f>
        <v/>
      </c>
      <c r="M7" s="609"/>
      <c r="N7" s="87">
        <f>IF(('MAP (R)'!K6)=0,"",('MAP (R)'!K6))</f>
        <v>129</v>
      </c>
      <c r="O7" s="87">
        <f>IF(('MAP (R)'!N6)=0,"",('MAP (R)'!N6))</f>
        <v>140</v>
      </c>
      <c r="P7" s="87">
        <f>IF(('MAP (R)'!Q6)=0,"",('MAP (R)'!Q6))</f>
        <v>144</v>
      </c>
      <c r="Q7" s="82" t="str">
        <f>IF(('MAP (M)'!H6)=0,"",('MAP (M)'!H6))</f>
        <v/>
      </c>
      <c r="R7" s="599" t="str">
        <f>IF(('MAP (M)'!J6)=0,"",('MAP (M)'!J6))</f>
        <v/>
      </c>
      <c r="S7" s="599" t="str">
        <f>IF(('MAP (M)'!L6)=0,"",('MAP (M)'!L6))</f>
        <v/>
      </c>
      <c r="T7" s="86" t="s">
        <v>202</v>
      </c>
      <c r="U7" s="86" t="s">
        <v>203</v>
      </c>
      <c r="V7" s="923"/>
      <c r="W7" s="923"/>
      <c r="X7" s="923"/>
      <c r="Y7" s="923"/>
      <c r="Z7" s="609"/>
    </row>
    <row r="8" spans="1:26" ht="17">
      <c r="A8" s="597" t="str">
        <f>IF(('MAP (R)'!C6)=0,"",('MAP (R)'!C6))</f>
        <v>BR400L-BR355L</v>
      </c>
      <c r="B8" s="597" t="str">
        <f>IF(('MAP (R)'!F6)=0,"",('MAP (R)'!F6))</f>
        <v/>
      </c>
      <c r="C8" s="597" t="str">
        <f>IF(('MAP (R)'!I6)=0,"",('MAP (R)'!I6))</f>
        <v/>
      </c>
      <c r="D8" s="943">
        <f>IF(('F&amp;P Bench'!C6)=0,"",('F&amp;P Bench'!C6))</f>
        <v>68</v>
      </c>
      <c r="E8" s="943">
        <f>IF(('F&amp;P Bench'!E6)=0,"",('F&amp;P Bench'!E6))</f>
        <v>74</v>
      </c>
      <c r="F8" s="943" t="str">
        <f>IF(('F&amp;P Bench'!G6)=0,"",('F&amp;P Bench'!G6))</f>
        <v/>
      </c>
      <c r="G8" s="356" t="s">
        <v>24</v>
      </c>
      <c r="H8" s="944" t="str">
        <f>IF((STAMP!F6)=0,"",(STAMP!F6))</f>
        <v/>
      </c>
      <c r="I8" s="944" t="str">
        <f>IF((STAMP!K6)=0,"",(STAMP!K6))</f>
        <v/>
      </c>
      <c r="J8" s="352" t="s">
        <v>513</v>
      </c>
      <c r="K8" s="357" t="s">
        <v>514</v>
      </c>
      <c r="L8" s="357" t="s">
        <v>515</v>
      </c>
      <c r="M8" s="609"/>
      <c r="N8" s="597" t="str">
        <f>IF(('MAP (R)'!L6)=0,"",('MAP (R)'!L6))</f>
        <v>BR</v>
      </c>
      <c r="O8" s="597" t="str">
        <f>IF(('MAP (R)'!O6)=0,"",('MAP (R)'!O6))</f>
        <v>BR</v>
      </c>
      <c r="P8" s="597" t="str">
        <f>IF(('MAP (R)'!R6)=0,"",('MAP (R)'!R6))</f>
        <v>BR</v>
      </c>
      <c r="Q8" s="923" t="str">
        <f>IF(('MAP (M)'!I6)=0,"",('MAP (M)'!I6))</f>
        <v/>
      </c>
      <c r="R8" s="923" t="str">
        <f>IF(('MAP (M)'!K6)=0,"",('MAP (M)'!K6))</f>
        <v/>
      </c>
      <c r="S8" s="923" t="str">
        <f>IF(('MAP (M)'!M6)=0,"",('MAP (M)'!M6))</f>
        <v/>
      </c>
      <c r="T8" s="937" t="str">
        <f>IF((STAMP!K6)=0,"",(STAMP!K6))</f>
        <v/>
      </c>
      <c r="U8" s="937" t="str">
        <f>IF((STAMP!P5)=0,"",(STAMP!P5))</f>
        <v/>
      </c>
      <c r="V8" s="924"/>
      <c r="W8" s="924"/>
      <c r="X8" s="924"/>
      <c r="Y8" s="924"/>
      <c r="Z8" s="609"/>
    </row>
    <row r="9" spans="1:26">
      <c r="A9" s="82">
        <f>IF(('MAP (R)'!D6)=0,"",('MAP (R)'!D6))</f>
        <v>5</v>
      </c>
      <c r="B9" s="82" t="str">
        <f>IF(('MAP (R)'!G6)=0,"",('MAP (R)'!G6))</f>
        <v/>
      </c>
      <c r="C9" s="82" t="str">
        <f>IF(('MAP (R)'!J6)=0,"",('MAP (R)'!J6))</f>
        <v/>
      </c>
      <c r="D9" s="943"/>
      <c r="E9" s="943"/>
      <c r="F9" s="943"/>
      <c r="G9" s="358" t="str">
        <f>IF(('Chinese Writing'!B6)=0,"",('Chinese Writing'!B6))</f>
        <v/>
      </c>
      <c r="H9" s="945"/>
      <c r="I9" s="945"/>
      <c r="J9" s="359" t="str">
        <f>IF(('Level Chinese'!C6)=0,"",('Level Chinese'!C6))</f>
        <v>E</v>
      </c>
      <c r="K9" s="359" t="str">
        <f>IF(('Level Chinese'!E6)=0,"",('Level Chinese'!E6))</f>
        <v/>
      </c>
      <c r="L9" s="359" t="str">
        <f>IF(('Level Chinese'!F6)=0,"",('Level Chinese'!F6))</f>
        <v/>
      </c>
      <c r="M9" s="609"/>
      <c r="N9" s="82">
        <f>IF(('MAP (R)'!M6)=0,"",('MAP (R)'!M6))</f>
        <v>1</v>
      </c>
      <c r="O9" s="82">
        <f>IF(('MAP (R)'!P6)=0,"",('MAP (R)'!P6))</f>
        <v>1</v>
      </c>
      <c r="P9" s="82">
        <f>IF(('MAP (R)'!S6)=0,"",('MAP (R)'!S6))</f>
        <v>1</v>
      </c>
      <c r="Q9" s="925"/>
      <c r="R9" s="925"/>
      <c r="S9" s="925"/>
      <c r="T9" s="938"/>
      <c r="U9" s="938"/>
      <c r="V9" s="925"/>
      <c r="W9" s="925"/>
      <c r="X9" s="925"/>
      <c r="Y9" s="925"/>
      <c r="Z9" s="609"/>
    </row>
    <row r="10" spans="1:26" ht="21">
      <c r="A10" s="939" t="s">
        <v>516</v>
      </c>
      <c r="B10" s="940"/>
      <c r="C10" s="940"/>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949" t="s">
        <v>518</v>
      </c>
      <c r="B11" s="949"/>
      <c r="C11" s="949"/>
      <c r="D11" s="949"/>
      <c r="E11" s="949"/>
      <c r="F11" s="949"/>
      <c r="G11" s="950" t="s">
        <v>519</v>
      </c>
      <c r="H11" s="951"/>
      <c r="I11" s="951"/>
      <c r="J11" s="951"/>
      <c r="K11" s="951"/>
      <c r="L11" s="951"/>
      <c r="M11" s="609"/>
      <c r="N11" s="952" t="s">
        <v>520</v>
      </c>
      <c r="O11" s="952"/>
      <c r="P11" s="952"/>
      <c r="Q11" s="952"/>
      <c r="R11" s="952"/>
      <c r="S11" s="952"/>
      <c r="T11" s="949" t="s">
        <v>521</v>
      </c>
      <c r="U11" s="949"/>
      <c r="V11" s="949"/>
      <c r="W11" s="949"/>
      <c r="X11" s="949"/>
      <c r="Y11" s="949"/>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IF((LEAP!H6)=0,"",(LEAP!H6))</f>
        <v>1.7</v>
      </c>
      <c r="O13" s="363">
        <f>IF((LEAP!I6)=0,"",(LEAP!I6))</f>
        <v>1.6</v>
      </c>
      <c r="P13" s="363" t="str">
        <f>IF((LEAP!J6)=0,"",(LEAP!J6))</f>
        <v>1.0</v>
      </c>
      <c r="Q13" s="363">
        <f>IF((LEAP!K6)=0,"",(LEAP!K6))</f>
        <v>2.25</v>
      </c>
      <c r="R13" s="363">
        <f>IF((LEAP!L6)=0,"",(LEAP!L6))</f>
        <v>2.75</v>
      </c>
      <c r="S13" s="363">
        <f>IF((LEAP!M6)=0,"",(LEAP!M6))</f>
        <v>0.74626865671641796</v>
      </c>
      <c r="T13" s="363">
        <f>IF((LEAP!Z6)=0,"",(LEAP!Z6))</f>
        <v>5</v>
      </c>
      <c r="U13" s="363" t="str">
        <f>IF((LEAP!AA6)=0,"",(LEAP!AA6))</f>
        <v>Can copy letters</v>
      </c>
      <c r="V13" s="363">
        <f>IF((LEAP!AB6)=0,"",(LEAP!AB6))</f>
        <v>6</v>
      </c>
      <c r="W13" s="363" t="str">
        <f>IF((LEAP!AC6)=0,"",(LEAP!AC6))</f>
        <v>Can recognize letters</v>
      </c>
      <c r="X13" s="363" t="str">
        <f>IF((LEAP!AD6)=0,"",(LEAP!AD6))</f>
        <v/>
      </c>
      <c r="Y13" s="363" t="str">
        <f>IF((LEAP!AE6)=0,"",(LEAP!AE6))</f>
        <v>Low</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c r="A20" s="92"/>
      <c r="B20" s="93"/>
      <c r="C20" s="93"/>
      <c r="D20" s="93"/>
      <c r="E20" s="607"/>
      <c r="F20" s="94"/>
      <c r="G20" s="92"/>
      <c r="H20" s="93"/>
      <c r="I20" s="93"/>
      <c r="J20" s="93"/>
      <c r="K20" s="607"/>
      <c r="L20" s="95"/>
      <c r="M20" s="609"/>
      <c r="N20" s="92"/>
      <c r="O20" s="93"/>
      <c r="P20" s="93"/>
      <c r="Q20" s="93"/>
      <c r="R20" s="607"/>
      <c r="S20" s="94"/>
      <c r="T20" s="92"/>
      <c r="U20" s="93"/>
      <c r="V20" s="93"/>
      <c r="W20" s="93"/>
      <c r="X20" s="607"/>
      <c r="Y20" s="95"/>
      <c r="Z20" s="609"/>
    </row>
    <row r="21" spans="1:26">
      <c r="A21" s="989" t="s">
        <v>532</v>
      </c>
      <c r="B21" s="989"/>
      <c r="C21" s="989"/>
      <c r="D21" s="990" t="s">
        <v>533</v>
      </c>
      <c r="E21" s="990"/>
      <c r="F21" s="990"/>
      <c r="G21" s="991" t="s">
        <v>534</v>
      </c>
      <c r="H21" s="992"/>
      <c r="I21" s="993"/>
      <c r="J21" s="976" t="s">
        <v>535</v>
      </c>
      <c r="K21" s="977"/>
      <c r="L21" s="978"/>
      <c r="M21" s="609"/>
      <c r="N21" s="994" t="s">
        <v>533</v>
      </c>
      <c r="O21" s="995"/>
      <c r="P21" s="996"/>
      <c r="Q21" s="973" t="s">
        <v>534</v>
      </c>
      <c r="R21" s="974"/>
      <c r="S21" s="975"/>
      <c r="T21" s="973"/>
      <c r="U21" s="974"/>
      <c r="V21" s="975"/>
      <c r="W21" s="976" t="s">
        <v>535</v>
      </c>
      <c r="X21" s="977"/>
      <c r="Y21" s="978"/>
      <c r="Z21" s="609"/>
    </row>
    <row r="22" spans="1:26">
      <c r="A22" s="979"/>
      <c r="B22" s="979"/>
      <c r="C22" s="979"/>
      <c r="D22" s="979"/>
      <c r="E22" s="979"/>
      <c r="F22" s="979"/>
      <c r="G22" s="980"/>
      <c r="H22" s="981"/>
      <c r="I22" s="982"/>
      <c r="J22" s="983"/>
      <c r="K22" s="984"/>
      <c r="L22" s="985"/>
      <c r="M22" s="609"/>
      <c r="N22" s="986"/>
      <c r="O22" s="987"/>
      <c r="P22" s="988"/>
      <c r="Q22" s="980"/>
      <c r="R22" s="981"/>
      <c r="S22" s="982"/>
      <c r="T22" s="980"/>
      <c r="U22" s="981"/>
      <c r="V22" s="982"/>
      <c r="W22" s="983"/>
      <c r="X22" s="984"/>
      <c r="Y22" s="985"/>
      <c r="Z22" s="609"/>
    </row>
    <row r="23" spans="1:26">
      <c r="A23" s="1004" t="s">
        <v>537</v>
      </c>
      <c r="B23" s="1004"/>
      <c r="C23" s="1004"/>
      <c r="D23" s="1004" t="s">
        <v>538</v>
      </c>
      <c r="E23" s="1004"/>
      <c r="F23" s="1004"/>
      <c r="G23" s="1004" t="s">
        <v>539</v>
      </c>
      <c r="H23" s="1004"/>
      <c r="I23" s="1005"/>
      <c r="J23" s="999" t="s">
        <v>540</v>
      </c>
      <c r="K23" s="1000"/>
      <c r="L23" s="1001"/>
      <c r="M23" s="609"/>
      <c r="N23" s="997" t="s">
        <v>537</v>
      </c>
      <c r="O23" s="997"/>
      <c r="P23" s="997"/>
      <c r="Q23" s="997" t="s">
        <v>538</v>
      </c>
      <c r="R23" s="997"/>
      <c r="S23" s="997"/>
      <c r="T23" s="997" t="s">
        <v>539</v>
      </c>
      <c r="U23" s="997"/>
      <c r="V23" s="998"/>
      <c r="W23" s="999" t="s">
        <v>540</v>
      </c>
      <c r="X23" s="1000"/>
      <c r="Y23" s="1001"/>
      <c r="Z23" s="609"/>
    </row>
    <row r="24" spans="1:26">
      <c r="A24" s="980"/>
      <c r="B24" s="981"/>
      <c r="C24" s="982"/>
      <c r="D24" s="980"/>
      <c r="E24" s="981"/>
      <c r="F24" s="982"/>
      <c r="G24" s="983"/>
      <c r="H24" s="984"/>
      <c r="I24" s="985"/>
      <c r="J24" s="983"/>
      <c r="K24" s="984"/>
      <c r="L24" s="985"/>
      <c r="M24" s="609"/>
      <c r="N24" s="1054"/>
      <c r="O24" s="1055"/>
      <c r="P24" s="1056"/>
      <c r="Q24" s="1054"/>
      <c r="R24" s="1055"/>
      <c r="S24" s="1056"/>
      <c r="T24" s="983"/>
      <c r="U24" s="984"/>
      <c r="V24" s="985"/>
      <c r="W24" s="983"/>
      <c r="X24" s="984"/>
      <c r="Y24" s="985"/>
      <c r="Z24" s="609"/>
    </row>
    <row r="25" spans="1:26">
      <c r="A25" s="1013" t="s">
        <v>544</v>
      </c>
      <c r="B25" s="1013"/>
      <c r="C25" s="1013"/>
      <c r="D25" s="1013" t="s">
        <v>545</v>
      </c>
      <c r="E25" s="1013"/>
      <c r="F25" s="1013"/>
      <c r="G25" s="1013" t="s">
        <v>546</v>
      </c>
      <c r="H25" s="1013"/>
      <c r="I25" s="1014"/>
      <c r="J25" s="1008" t="s">
        <v>547</v>
      </c>
      <c r="K25" s="1009"/>
      <c r="L25" s="1010"/>
      <c r="M25" s="609"/>
      <c r="N25" s="1006" t="s">
        <v>544</v>
      </c>
      <c r="O25" s="1006"/>
      <c r="P25" s="1006"/>
      <c r="Q25" s="1006" t="s">
        <v>545</v>
      </c>
      <c r="R25" s="1006"/>
      <c r="S25" s="1006"/>
      <c r="T25" s="1006" t="s">
        <v>546</v>
      </c>
      <c r="U25" s="1006"/>
      <c r="V25" s="1007"/>
      <c r="W25" s="1008" t="s">
        <v>547</v>
      </c>
      <c r="X25" s="1009"/>
      <c r="Y25" s="1010"/>
      <c r="Z25" s="609"/>
    </row>
    <row r="26" spans="1:26">
      <c r="A26" s="980"/>
      <c r="B26" s="981"/>
      <c r="C26" s="982"/>
      <c r="D26" s="980"/>
      <c r="E26" s="981"/>
      <c r="F26" s="982"/>
      <c r="G26" s="983"/>
      <c r="H26" s="984"/>
      <c r="I26" s="985"/>
      <c r="J26" s="983"/>
      <c r="K26" s="984"/>
      <c r="L26" s="985"/>
      <c r="M26" s="609"/>
      <c r="N26" s="1054"/>
      <c r="O26" s="1055"/>
      <c r="P26" s="1056"/>
      <c r="Q26" s="1054"/>
      <c r="R26" s="1055"/>
      <c r="S26" s="1056"/>
      <c r="T26" s="983"/>
      <c r="U26" s="984"/>
      <c r="V26" s="985"/>
      <c r="W26" s="983"/>
      <c r="X26" s="984"/>
      <c r="Y26" s="985"/>
      <c r="Z26" s="609"/>
    </row>
    <row r="27" spans="1:26">
      <c r="A27" s="96"/>
      <c r="B27" s="96"/>
      <c r="C27" s="96"/>
      <c r="D27" s="96"/>
      <c r="E27" s="96"/>
      <c r="F27" s="96"/>
      <c r="G27" s="96"/>
      <c r="H27" s="97"/>
      <c r="I27" s="97"/>
      <c r="J27" s="97"/>
      <c r="K27" s="97"/>
      <c r="L27" s="97"/>
      <c r="M27" s="97"/>
      <c r="N27" s="97"/>
      <c r="O27" s="97"/>
      <c r="P27" s="97"/>
      <c r="Q27" s="97"/>
      <c r="R27" s="97"/>
      <c r="S27" s="97"/>
      <c r="T27" s="97"/>
      <c r="U27" s="97"/>
      <c r="V27" s="97"/>
      <c r="W27" s="97"/>
      <c r="X27" s="97"/>
      <c r="Y27" s="97"/>
      <c r="Z27" s="97"/>
    </row>
    <row r="28" spans="1:26">
      <c r="A28" s="96"/>
      <c r="B28" s="96"/>
      <c r="C28" s="96"/>
      <c r="D28" s="96"/>
      <c r="E28" s="96"/>
      <c r="F28" s="96"/>
      <c r="G28" s="96"/>
      <c r="H28" s="97"/>
      <c r="I28" s="97"/>
      <c r="J28" s="97"/>
      <c r="K28" s="97"/>
      <c r="L28" s="97"/>
      <c r="M28" s="97"/>
      <c r="N28" s="97"/>
      <c r="O28" s="97"/>
      <c r="P28" s="97"/>
      <c r="Q28" s="97"/>
      <c r="R28" s="97"/>
      <c r="S28" s="97"/>
      <c r="T28" s="97"/>
      <c r="U28" s="97"/>
      <c r="V28" s="97"/>
      <c r="W28" s="97"/>
      <c r="X28" s="97"/>
      <c r="Y28" s="97"/>
      <c r="Z28" s="97"/>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mergeCells count="107">
    <mergeCell ref="A1:I1"/>
    <mergeCell ref="J1:L1"/>
    <mergeCell ref="N1:Y4"/>
    <mergeCell ref="F2:F3"/>
    <mergeCell ref="G2:G3"/>
    <mergeCell ref="H2:H3"/>
    <mergeCell ref="K2:L4"/>
    <mergeCell ref="T5:U5"/>
    <mergeCell ref="V5:Y5"/>
    <mergeCell ref="A5:C5"/>
    <mergeCell ref="D5:F5"/>
    <mergeCell ref="H5:I5"/>
    <mergeCell ref="J5:L5"/>
    <mergeCell ref="N5:P5"/>
    <mergeCell ref="Q5:S5"/>
    <mergeCell ref="N10:Y10"/>
    <mergeCell ref="A11:F11"/>
    <mergeCell ref="G11:L11"/>
    <mergeCell ref="N11:S11"/>
    <mergeCell ref="T11:Y11"/>
    <mergeCell ref="D8:D9"/>
    <mergeCell ref="E8:E9"/>
    <mergeCell ref="F8:F9"/>
    <mergeCell ref="H8:H9"/>
    <mergeCell ref="I8:I9"/>
    <mergeCell ref="A10:L10"/>
    <mergeCell ref="Q8:Q9"/>
    <mergeCell ref="R8:R9"/>
    <mergeCell ref="S8:S9"/>
    <mergeCell ref="U8:U9"/>
    <mergeCell ref="V7:V9"/>
    <mergeCell ref="W7:W9"/>
    <mergeCell ref="X7:X9"/>
    <mergeCell ref="Y7:Y9"/>
    <mergeCell ref="T8:T9"/>
    <mergeCell ref="B15:D15"/>
    <mergeCell ref="F15:H15"/>
    <mergeCell ref="J15:L15"/>
    <mergeCell ref="O15:Q15"/>
    <mergeCell ref="S15:U15"/>
    <mergeCell ref="W15:Y15"/>
    <mergeCell ref="A14:D14"/>
    <mergeCell ref="E14:H14"/>
    <mergeCell ref="I14:L14"/>
    <mergeCell ref="N14:Q14"/>
    <mergeCell ref="R14:U14"/>
    <mergeCell ref="V14:Y14"/>
    <mergeCell ref="A18:B18"/>
    <mergeCell ref="C18:D18"/>
    <mergeCell ref="E18:F18"/>
    <mergeCell ref="G18:H18"/>
    <mergeCell ref="I18:J18"/>
    <mergeCell ref="K18:L18"/>
    <mergeCell ref="A16:L16"/>
    <mergeCell ref="N16:Y16"/>
    <mergeCell ref="A17:F17"/>
    <mergeCell ref="H17:L17"/>
    <mergeCell ref="N17:S17"/>
    <mergeCell ref="T17:Y17"/>
    <mergeCell ref="T21:V21"/>
    <mergeCell ref="W21:Y21"/>
    <mergeCell ref="A21:C21"/>
    <mergeCell ref="D21:F21"/>
    <mergeCell ref="G21:I21"/>
    <mergeCell ref="J21:L21"/>
    <mergeCell ref="N21:P21"/>
    <mergeCell ref="Q21:S21"/>
    <mergeCell ref="T22:V22"/>
    <mergeCell ref="W22:Y22"/>
    <mergeCell ref="A22:C22"/>
    <mergeCell ref="D22:F22"/>
    <mergeCell ref="G22:I22"/>
    <mergeCell ref="J22:L22"/>
    <mergeCell ref="N22:P22"/>
    <mergeCell ref="Q22:S22"/>
    <mergeCell ref="T23:V23"/>
    <mergeCell ref="W23:Y23"/>
    <mergeCell ref="A23:C23"/>
    <mergeCell ref="D23:F23"/>
    <mergeCell ref="G23:I23"/>
    <mergeCell ref="J23:L23"/>
    <mergeCell ref="N23:P23"/>
    <mergeCell ref="Q23:S23"/>
    <mergeCell ref="T24:V24"/>
    <mergeCell ref="W24:Y24"/>
    <mergeCell ref="A24:C24"/>
    <mergeCell ref="D24:F24"/>
    <mergeCell ref="G24:I24"/>
    <mergeCell ref="J24:L24"/>
    <mergeCell ref="N24:P24"/>
    <mergeCell ref="Q24:S24"/>
    <mergeCell ref="T25:V25"/>
    <mergeCell ref="W25:Y25"/>
    <mergeCell ref="A25:C25"/>
    <mergeCell ref="D25:F25"/>
    <mergeCell ref="G25:I25"/>
    <mergeCell ref="J25:L25"/>
    <mergeCell ref="N25:P25"/>
    <mergeCell ref="Q25:S25"/>
    <mergeCell ref="T26:V26"/>
    <mergeCell ref="W26:Y26"/>
    <mergeCell ref="A26:C26"/>
    <mergeCell ref="D26:F26"/>
    <mergeCell ref="G26:I26"/>
    <mergeCell ref="J26:L26"/>
    <mergeCell ref="N26:P26"/>
    <mergeCell ref="Q26:S26"/>
  </mergeCells>
  <hyperlinks>
    <hyperlink ref="K2" location="'Class Summaries'!A1" display="Return to Summaries" xr:uid="{00000000-0004-0000-22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1"/>
  <dimension ref="A1:Z30"/>
  <sheetViews>
    <sheetView workbookViewId="0">
      <selection activeCell="N8" sqref="N8"/>
    </sheetView>
  </sheetViews>
  <sheetFormatPr baseColWidth="10" defaultColWidth="11" defaultRowHeight="16"/>
  <cols>
    <col min="7" max="7" width="12.83203125" bestFit="1" customWidth="1"/>
    <col min="10" max="10" width="12.33203125" customWidth="1"/>
  </cols>
  <sheetData>
    <row r="1" spans="1:26" ht="17" customHeight="1">
      <c r="A1" s="897" t="s">
        <v>470</v>
      </c>
      <c r="B1" s="898"/>
      <c r="C1" s="898"/>
      <c r="D1" s="898"/>
      <c r="E1" s="898"/>
      <c r="F1" s="898"/>
      <c r="G1" s="898"/>
      <c r="H1" s="898"/>
      <c r="I1" s="898"/>
      <c r="J1" s="899" t="str">
        <f>('Class Summaries'!A6)</f>
        <v>Student 1</v>
      </c>
      <c r="K1" s="899"/>
      <c r="L1" s="899" t="s">
        <v>471</v>
      </c>
      <c r="M1" s="608"/>
      <c r="N1" s="901" t="s">
        <v>472</v>
      </c>
      <c r="O1" s="902"/>
      <c r="P1" s="902"/>
      <c r="Q1" s="902"/>
      <c r="R1" s="902"/>
      <c r="S1" s="902"/>
      <c r="T1" s="902"/>
      <c r="U1" s="902"/>
      <c r="V1" s="902"/>
      <c r="W1" s="902"/>
      <c r="X1" s="902"/>
      <c r="Y1" s="903"/>
      <c r="Z1" s="608"/>
    </row>
    <row r="2" spans="1:26" ht="18" customHeight="1">
      <c r="A2" s="78" t="s">
        <v>473</v>
      </c>
      <c r="B2" s="79" t="s">
        <v>474</v>
      </c>
      <c r="C2" s="79" t="s">
        <v>475</v>
      </c>
      <c r="D2" s="79" t="s">
        <v>476</v>
      </c>
      <c r="E2" s="79" t="s">
        <v>477</v>
      </c>
      <c r="F2" s="910" t="s">
        <v>12</v>
      </c>
      <c r="G2" s="910" t="s">
        <v>13</v>
      </c>
      <c r="H2" s="910" t="s">
        <v>14</v>
      </c>
      <c r="I2" s="345" t="s">
        <v>478</v>
      </c>
      <c r="J2" s="345" t="s">
        <v>479</v>
      </c>
      <c r="K2" s="912" t="s">
        <v>30</v>
      </c>
      <c r="L2" s="913"/>
      <c r="M2" s="609"/>
      <c r="N2" s="904"/>
      <c r="O2" s="905"/>
      <c r="P2" s="905"/>
      <c r="Q2" s="905"/>
      <c r="R2" s="905"/>
      <c r="S2" s="905"/>
      <c r="T2" s="905"/>
      <c r="U2" s="905"/>
      <c r="V2" s="905"/>
      <c r="W2" s="905"/>
      <c r="X2" s="905"/>
      <c r="Y2" s="906"/>
      <c r="Z2" s="609"/>
    </row>
    <row r="3" spans="1:26" ht="16" customHeight="1">
      <c r="A3" s="596" t="s">
        <v>480</v>
      </c>
      <c r="B3" s="80" t="s">
        <v>481</v>
      </c>
      <c r="C3" s="81" t="s">
        <v>482</v>
      </c>
      <c r="D3" s="81" t="s">
        <v>483</v>
      </c>
      <c r="E3" s="81" t="s">
        <v>484</v>
      </c>
      <c r="F3" s="911"/>
      <c r="G3" s="911"/>
      <c r="H3" s="911"/>
      <c r="I3" s="346" t="s">
        <v>485</v>
      </c>
      <c r="J3" s="346" t="s">
        <v>486</v>
      </c>
      <c r="K3" s="914"/>
      <c r="L3" s="915"/>
      <c r="M3" s="609"/>
      <c r="N3" s="904"/>
      <c r="O3" s="905"/>
      <c r="P3" s="905"/>
      <c r="Q3" s="905"/>
      <c r="R3" s="905"/>
      <c r="S3" s="905"/>
      <c r="T3" s="905"/>
      <c r="U3" s="905"/>
      <c r="V3" s="905"/>
      <c r="W3" s="905"/>
      <c r="X3" s="905"/>
      <c r="Y3" s="906"/>
      <c r="Z3" s="609"/>
    </row>
    <row r="4" spans="1:26" ht="32" customHeight="1">
      <c r="A4" s="149" t="str">
        <f>IF('Class Summaries'!W6=0,"",'Class Summaries'!W6)</f>
        <v>M</v>
      </c>
      <c r="B4" s="150">
        <f>IF('Class Summaries'!X6=0,"",'Class Summaries'!X6)</f>
        <v>40625</v>
      </c>
      <c r="C4" s="149" t="str">
        <f>IF('Class Summaries'!Y6=0,"",'Class Summaries'!Y6)</f>
        <v/>
      </c>
      <c r="D4" s="149" t="str">
        <f>IF('Class Summaries'!Z6=0,"",'Class Summaries'!Z6)</f>
        <v/>
      </c>
      <c r="E4" s="149" t="str">
        <f>IF('Class Summaries'!AA6=0,"",'Class Summaries'!AA6)</f>
        <v>China</v>
      </c>
      <c r="F4" s="149" t="str">
        <f>IF('Class Summaries'!AB6=0,"",'Class Summaries'!AB6)</f>
        <v>Y</v>
      </c>
      <c r="G4" s="149" t="str">
        <f>IF('Class Summaries'!AC6=0,"",'Class Summaries'!AC6)</f>
        <v/>
      </c>
      <c r="H4" s="149" t="str">
        <f>IF('Class Summaries'!AD6=0,"",'Class Summaries'!AD6)</f>
        <v/>
      </c>
      <c r="I4" s="149" t="str">
        <f>IF('Class Summaries'!AE6=0,"",'Class Summaries'!AE6)</f>
        <v/>
      </c>
      <c r="J4" s="347" t="str">
        <f>IF('Class Summaries'!AF6=0,"",'Class Summaries'!AF6)</f>
        <v/>
      </c>
      <c r="K4" s="916"/>
      <c r="L4" s="917"/>
      <c r="M4" s="609"/>
      <c r="N4" s="907"/>
      <c r="O4" s="908"/>
      <c r="P4" s="908"/>
      <c r="Q4" s="908"/>
      <c r="R4" s="908"/>
      <c r="S4" s="908"/>
      <c r="T4" s="908"/>
      <c r="U4" s="908"/>
      <c r="V4" s="908"/>
      <c r="W4" s="908"/>
      <c r="X4" s="908"/>
      <c r="Y4" s="909"/>
      <c r="Z4" s="609"/>
    </row>
    <row r="5" spans="1:26" ht="19">
      <c r="A5" s="926" t="s">
        <v>487</v>
      </c>
      <c r="B5" s="927"/>
      <c r="C5" s="928"/>
      <c r="D5" s="929" t="s">
        <v>488</v>
      </c>
      <c r="E5" s="930"/>
      <c r="F5" s="931"/>
      <c r="G5" s="348" t="s">
        <v>489</v>
      </c>
      <c r="H5" s="1027" t="s">
        <v>490</v>
      </c>
      <c r="I5" s="1028"/>
      <c r="J5" s="934" t="s">
        <v>491</v>
      </c>
      <c r="K5" s="935"/>
      <c r="L5" s="936"/>
      <c r="M5" s="609"/>
      <c r="N5" s="926" t="s">
        <v>492</v>
      </c>
      <c r="O5" s="927"/>
      <c r="P5" s="928"/>
      <c r="Q5" s="926" t="s">
        <v>493</v>
      </c>
      <c r="R5" s="927"/>
      <c r="S5" s="928"/>
      <c r="T5" s="918" t="s">
        <v>494</v>
      </c>
      <c r="U5" s="919"/>
      <c r="V5" s="920" t="s">
        <v>495</v>
      </c>
      <c r="W5" s="921"/>
      <c r="X5" s="921"/>
      <c r="Y5" s="922"/>
      <c r="Z5" s="60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609"/>
      <c r="N6" s="83" t="s">
        <v>496</v>
      </c>
      <c r="O6" s="83" t="s">
        <v>497</v>
      </c>
      <c r="P6" s="83" t="s">
        <v>498</v>
      </c>
      <c r="Q6" s="84" t="s">
        <v>507</v>
      </c>
      <c r="R6" s="83" t="s">
        <v>508</v>
      </c>
      <c r="S6" s="85" t="s">
        <v>509</v>
      </c>
      <c r="T6" s="86" t="s">
        <v>200</v>
      </c>
      <c r="U6" s="219" t="s">
        <v>503</v>
      </c>
      <c r="V6" s="220" t="s">
        <v>218</v>
      </c>
      <c r="W6" s="221" t="s">
        <v>206</v>
      </c>
      <c r="X6" s="221" t="s">
        <v>510</v>
      </c>
      <c r="Y6" s="222" t="s">
        <v>511</v>
      </c>
      <c r="Z6" s="609"/>
    </row>
    <row r="7" spans="1:26" ht="19" customHeight="1">
      <c r="A7" s="106">
        <f>IF(('MAP (R)'!B6)=0,"",('MAP (R)'!B6))</f>
        <v>147</v>
      </c>
      <c r="B7" s="599" t="str">
        <f>IF(('MAP (R)'!E6)=0,"",('MAP (R)'!E6))</f>
        <v/>
      </c>
      <c r="C7" s="599" t="str">
        <f>IF(('MAP (R)'!H6)=0,"",('MAP (R)'!H6))</f>
        <v/>
      </c>
      <c r="D7" s="87" t="str">
        <f>IF(('F&amp;P Bench'!B6)=0,"",('F&amp;P Bench'!B6))</f>
        <v>A^*</v>
      </c>
      <c r="E7" s="87" t="str">
        <f>IF(('F&amp;P Bench'!D6)=0,"",('F&amp;P Bench'!D6))</f>
        <v>A^</v>
      </c>
      <c r="F7" s="87" t="str">
        <f>IF(('F&amp;P Bench'!F6)=0,"",('F&amp;P Bench'!F6))</f>
        <v/>
      </c>
      <c r="G7" s="353">
        <f>IF(('English Writing'!B6)=0,"",('English Writing'!B6))</f>
        <v>1</v>
      </c>
      <c r="H7" s="354" t="s">
        <v>202</v>
      </c>
      <c r="I7" s="86" t="s">
        <v>202</v>
      </c>
      <c r="J7" s="355" t="str">
        <f>IF(('Level Chinese'!B6)=0,"",('Level Chinese'!B6))</f>
        <v>F</v>
      </c>
      <c r="K7" s="598" t="str">
        <f>IF(('Level Chinese'!D6)=0,"",('Level Chinese'!D6))</f>
        <v/>
      </c>
      <c r="L7" s="598" t="str">
        <f>IF(('Level Chinese'!F6)=0,"",('Level Chinese'!F6))</f>
        <v/>
      </c>
      <c r="M7" s="609"/>
      <c r="N7" s="87">
        <f>IF(('MAP (R)'!K6)=0,"",('MAP (R)'!K6))</f>
        <v>129</v>
      </c>
      <c r="O7" s="87">
        <f>IF(('MAP (R)'!N6)=0,"",('MAP (R)'!N6))</f>
        <v>140</v>
      </c>
      <c r="P7" s="87">
        <f>IF(('MAP (R)'!Q6)=0,"",('MAP (R)'!Q6))</f>
        <v>144</v>
      </c>
      <c r="Q7" s="82" t="str">
        <f>IF(('MAP (M)'!H6)=0,"",('MAP (M)'!H6))</f>
        <v/>
      </c>
      <c r="R7" s="599" t="str">
        <f>IF(('MAP (M)'!J6)=0,"",('MAP (M)'!J6))</f>
        <v/>
      </c>
      <c r="S7" s="599" t="str">
        <f>IF(('MAP (M)'!L6)=0,"",('MAP (M)'!L6))</f>
        <v/>
      </c>
      <c r="T7" s="86" t="s">
        <v>202</v>
      </c>
      <c r="U7" s="86" t="s">
        <v>203</v>
      </c>
      <c r="V7" s="923"/>
      <c r="W7" s="923"/>
      <c r="X7" s="923"/>
      <c r="Y7" s="923"/>
      <c r="Z7" s="609"/>
    </row>
    <row r="8" spans="1:26" ht="17">
      <c r="A8" s="597" t="str">
        <f>IF(('MAP (R)'!C6)=0,"",('MAP (R)'!C6))</f>
        <v>BR400L-BR355L</v>
      </c>
      <c r="B8" s="597" t="str">
        <f>IF(('MAP (R)'!F6)=0,"",('MAP (R)'!F6))</f>
        <v/>
      </c>
      <c r="C8" s="597" t="str">
        <f>IF(('MAP (R)'!I6)=0,"",('MAP (R)'!I6))</f>
        <v/>
      </c>
      <c r="D8" s="923">
        <f>IF(('F&amp;P Bench'!C6)=0,"",('F&amp;P Bench'!C6))</f>
        <v>68</v>
      </c>
      <c r="E8" s="923">
        <f>IF(('F&amp;P Bench'!E6)=0,"",('F&amp;P Bench'!E6))</f>
        <v>74</v>
      </c>
      <c r="F8" s="923" t="str">
        <f>IF(('F&amp;P Bench'!G6)=0,"",('F&amp;P Bench'!G6))</f>
        <v/>
      </c>
      <c r="G8" s="356" t="s">
        <v>24</v>
      </c>
      <c r="H8" s="944" t="str">
        <f>IF((STAMP!F6)=0,"",(STAMP!F6))</f>
        <v/>
      </c>
      <c r="I8" s="944" t="str">
        <f>IF((STAMP!K6)=0,"",(STAMP!K6))</f>
        <v/>
      </c>
      <c r="J8" s="352" t="s">
        <v>513</v>
      </c>
      <c r="K8" s="357" t="s">
        <v>514</v>
      </c>
      <c r="L8" s="357" t="s">
        <v>515</v>
      </c>
      <c r="M8" s="609"/>
      <c r="N8" s="597" t="str">
        <f>IF(('MAP (R)'!L6)=0,"",('MAP (R)'!L6))</f>
        <v>BR</v>
      </c>
      <c r="O8" s="597" t="str">
        <f>IF(('MAP (R)'!O6)=0,"",('MAP (R)'!O6))</f>
        <v>BR</v>
      </c>
      <c r="P8" s="597" t="str">
        <f>IF(('MAP (R)'!R6)=0,"",('MAP (R)'!R6))</f>
        <v>BR</v>
      </c>
      <c r="Q8" s="923" t="str">
        <f>IF(('MAP (M)'!I6)=0,"",('MAP (M)'!I6))</f>
        <v/>
      </c>
      <c r="R8" s="923" t="str">
        <f>IF(('MAP (M)'!K6)=0,"",('MAP (M)'!K6))</f>
        <v/>
      </c>
      <c r="S8" s="923" t="str">
        <f>IF(('MAP (M)'!M6)=0,"",('MAP (M)'!M6))</f>
        <v/>
      </c>
      <c r="T8" s="937" t="str">
        <f>IF((STAMP!K6)=0,"",(STAMP!K6))</f>
        <v/>
      </c>
      <c r="U8" s="937" t="str">
        <f>IF((STAMP!P5)=0,"",(STAMP!P5))</f>
        <v/>
      </c>
      <c r="V8" s="924"/>
      <c r="W8" s="924"/>
      <c r="X8" s="924"/>
      <c r="Y8" s="924"/>
      <c r="Z8" s="609"/>
    </row>
    <row r="9" spans="1:26">
      <c r="A9" s="82">
        <f>IF(('MAP (R)'!D6)=0,"",('MAP (R)'!D6))</f>
        <v>5</v>
      </c>
      <c r="B9" s="82" t="str">
        <f>IF(('MAP (R)'!G6)=0,"",('MAP (R)'!G6))</f>
        <v/>
      </c>
      <c r="C9" s="82" t="str">
        <f>IF(('MAP (R)'!J6)=0,"",('MAP (R)'!J6))</f>
        <v/>
      </c>
      <c r="D9" s="925"/>
      <c r="E9" s="925"/>
      <c r="F9" s="925"/>
      <c r="G9" s="358" t="str">
        <f>IF(('Chinese Writing'!B6)=0,"",('Chinese Writing'!B6))</f>
        <v/>
      </c>
      <c r="H9" s="945"/>
      <c r="I9" s="945"/>
      <c r="J9" s="359" t="str">
        <f>IF(('Level Chinese'!C6)=0,"",('Level Chinese'!C6))</f>
        <v>E</v>
      </c>
      <c r="K9" s="359" t="str">
        <f>IF(('Level Chinese'!E6)=0,"",('Level Chinese'!E6))</f>
        <v/>
      </c>
      <c r="L9" s="359" t="str">
        <f>IF(('Level Chinese'!F6)=0,"",('Level Chinese'!F6))</f>
        <v/>
      </c>
      <c r="M9" s="609"/>
      <c r="N9" s="82">
        <f>IF(('MAP (R)'!M6)=0,"",('MAP (R)'!M6))</f>
        <v>1</v>
      </c>
      <c r="O9" s="82">
        <f>IF(('MAP (R)'!P6)=0,"",('MAP (R)'!P6))</f>
        <v>1</v>
      </c>
      <c r="P9" s="82">
        <f>IF(('MAP (R)'!S6)=0,"",('MAP (R)'!S6))</f>
        <v>1</v>
      </c>
      <c r="Q9" s="925"/>
      <c r="R9" s="925"/>
      <c r="S9" s="925"/>
      <c r="T9" s="938"/>
      <c r="U9" s="938"/>
      <c r="V9" s="925"/>
      <c r="W9" s="925"/>
      <c r="X9" s="925"/>
      <c r="Y9" s="925"/>
      <c r="Z9" s="609"/>
    </row>
    <row r="10" spans="1:26" ht="21">
      <c r="A10" s="1060" t="s">
        <v>516</v>
      </c>
      <c r="B10" s="941"/>
      <c r="C10" s="941"/>
      <c r="D10" s="941"/>
      <c r="E10" s="941"/>
      <c r="F10" s="941"/>
      <c r="G10" s="941"/>
      <c r="H10" s="941"/>
      <c r="I10" s="941"/>
      <c r="J10" s="941"/>
      <c r="K10" s="941"/>
      <c r="L10" s="941"/>
      <c r="M10" s="609"/>
      <c r="N10" s="939" t="s">
        <v>517</v>
      </c>
      <c r="O10" s="940"/>
      <c r="P10" s="940"/>
      <c r="Q10" s="940"/>
      <c r="R10" s="940"/>
      <c r="S10" s="940"/>
      <c r="T10" s="940"/>
      <c r="U10" s="940"/>
      <c r="V10" s="940"/>
      <c r="W10" s="940"/>
      <c r="X10" s="940"/>
      <c r="Y10" s="942"/>
      <c r="Z10" s="609"/>
    </row>
    <row r="11" spans="1:26">
      <c r="A11" s="1061" t="s">
        <v>518</v>
      </c>
      <c r="B11" s="1062"/>
      <c r="C11" s="1062"/>
      <c r="D11" s="1062"/>
      <c r="E11" s="1062"/>
      <c r="F11" s="1063"/>
      <c r="G11" s="950" t="s">
        <v>519</v>
      </c>
      <c r="H11" s="951"/>
      <c r="I11" s="951"/>
      <c r="J11" s="951"/>
      <c r="K11" s="951"/>
      <c r="L11" s="951"/>
      <c r="M11" s="609"/>
      <c r="N11" s="950" t="s">
        <v>520</v>
      </c>
      <c r="O11" s="951"/>
      <c r="P11" s="951"/>
      <c r="Q11" s="951"/>
      <c r="R11" s="951"/>
      <c r="S11" s="1064"/>
      <c r="T11" s="1061" t="s">
        <v>521</v>
      </c>
      <c r="U11" s="1062"/>
      <c r="V11" s="1062"/>
      <c r="W11" s="1062"/>
      <c r="X11" s="1062"/>
      <c r="Y11" s="1063"/>
      <c r="Z11" s="609"/>
    </row>
    <row r="12" spans="1:26">
      <c r="A12" s="360" t="s">
        <v>142</v>
      </c>
      <c r="B12" s="361" t="s">
        <v>522</v>
      </c>
      <c r="C12" s="361" t="s">
        <v>207</v>
      </c>
      <c r="D12" s="361" t="s">
        <v>206</v>
      </c>
      <c r="E12" s="361" t="s">
        <v>523</v>
      </c>
      <c r="F12" s="361" t="s">
        <v>205</v>
      </c>
      <c r="G12" s="362" t="s">
        <v>142</v>
      </c>
      <c r="H12" s="361" t="s">
        <v>522</v>
      </c>
      <c r="I12" s="361" t="s">
        <v>207</v>
      </c>
      <c r="J12" s="361" t="s">
        <v>206</v>
      </c>
      <c r="K12" s="361" t="s">
        <v>523</v>
      </c>
      <c r="L12" s="361" t="s">
        <v>205</v>
      </c>
      <c r="M12" s="609"/>
      <c r="N12" s="362" t="s">
        <v>142</v>
      </c>
      <c r="O12" s="361" t="s">
        <v>522</v>
      </c>
      <c r="P12" s="361" t="s">
        <v>207</v>
      </c>
      <c r="Q12" s="361" t="s">
        <v>206</v>
      </c>
      <c r="R12" s="361" t="s">
        <v>523</v>
      </c>
      <c r="S12" s="361" t="s">
        <v>205</v>
      </c>
      <c r="T12" s="360" t="s">
        <v>142</v>
      </c>
      <c r="U12" s="361" t="s">
        <v>522</v>
      </c>
      <c r="V12" s="361" t="s">
        <v>207</v>
      </c>
      <c r="W12" s="361" t="s">
        <v>206</v>
      </c>
      <c r="X12" s="361" t="s">
        <v>523</v>
      </c>
      <c r="Y12" s="361" t="s">
        <v>205</v>
      </c>
      <c r="Z12" s="609"/>
    </row>
    <row r="13" spans="1:26">
      <c r="A13" s="363">
        <f>IF((LEAP!H5)=0,"",(LEAP!H5))</f>
        <v>3.44</v>
      </c>
      <c r="B13" s="363">
        <f>IF((LEAP!I5)=0,"",(LEAP!I5))</f>
        <v>3.3</v>
      </c>
      <c r="C13" s="363" t="str">
        <f>IF((LEAP!J5)=0,"",(LEAP!J5))</f>
        <v/>
      </c>
      <c r="D13" s="363">
        <f>IF((LEAP!K5)=0,"",(LEAP!K5))</f>
        <v>4.0250000000000004</v>
      </c>
      <c r="E13" s="363">
        <f>IF((LEAP!L5)=0,"",(LEAP!L5))</f>
        <v>3.875</v>
      </c>
      <c r="F13" s="363">
        <f>IF((LEAP!M5)=0,"",(LEAP!M5))</f>
        <v>3.5074626865671639</v>
      </c>
      <c r="G13" s="363" t="str">
        <f>IF((LEAP!B5)=0,"",(LEAP!B5))</f>
        <v/>
      </c>
      <c r="H13" s="363" t="str">
        <f>IF((LEAP!C5)=0,"",(LEAP!C5))</f>
        <v/>
      </c>
      <c r="I13" s="363" t="str">
        <f>IF((LEAP!D5)=0,"",(LEAP!D5))</f>
        <v/>
      </c>
      <c r="J13" s="363" t="str">
        <f>IF((LEAP!E5)=0,"",(LEAP!E5))</f>
        <v/>
      </c>
      <c r="K13" s="363" t="str">
        <f>IF((LEAP!F5)=0,"",(LEAP!F5))</f>
        <v/>
      </c>
      <c r="L13" s="363" t="str">
        <f>IF((LEAP!G5)=0,"",(LEAP!G5))</f>
        <v/>
      </c>
      <c r="M13" s="609"/>
      <c r="N13" s="363">
        <f>IF((LEAP!H6)=0,"",(LEAP!H6))</f>
        <v>1.7</v>
      </c>
      <c r="O13" s="363">
        <f>IF((LEAP!I6)=0,"",(LEAP!I6))</f>
        <v>1.6</v>
      </c>
      <c r="P13" s="363" t="str">
        <f>IF((LEAP!J6)=0,"",(LEAP!J6))</f>
        <v>1.0</v>
      </c>
      <c r="Q13" s="363">
        <f>IF((LEAP!K6)=0,"",(LEAP!K6))</f>
        <v>2.25</v>
      </c>
      <c r="R13" s="363">
        <f>IF((LEAP!L6)=0,"",(LEAP!L6))</f>
        <v>2.75</v>
      </c>
      <c r="S13" s="363">
        <f>IF((LEAP!M6)=0,"",(LEAP!M6))</f>
        <v>0.74626865671641796</v>
      </c>
      <c r="T13" s="363">
        <f>IF((LEAP!Z6)=0,"",(LEAP!Z6))</f>
        <v>5</v>
      </c>
      <c r="U13" s="363" t="str">
        <f>IF((LEAP!AA6)=0,"",(LEAP!AA6))</f>
        <v>Can copy letters</v>
      </c>
      <c r="V13" s="363">
        <f>IF((LEAP!AB6)=0,"",(LEAP!AB6))</f>
        <v>6</v>
      </c>
      <c r="W13" s="363" t="str">
        <f>IF((LEAP!AC6)=0,"",(LEAP!AC6))</f>
        <v>Can recognize letters</v>
      </c>
      <c r="X13" s="363" t="str">
        <f>IF((LEAP!AD6)=0,"",(LEAP!AD6))</f>
        <v/>
      </c>
      <c r="Y13" s="363" t="str">
        <f>IF((LEAP!AE6)=0,"",(LEAP!AE6))</f>
        <v>Low</v>
      </c>
      <c r="Z13" s="609"/>
    </row>
    <row r="14" spans="1:26" ht="19">
      <c r="A14" s="953" t="s">
        <v>524</v>
      </c>
      <c r="B14" s="954"/>
      <c r="C14" s="954"/>
      <c r="D14" s="955"/>
      <c r="E14" s="956" t="s">
        <v>525</v>
      </c>
      <c r="F14" s="957"/>
      <c r="G14" s="957"/>
      <c r="H14" s="958"/>
      <c r="I14" s="959" t="s">
        <v>526</v>
      </c>
      <c r="J14" s="960"/>
      <c r="K14" s="960"/>
      <c r="L14" s="961"/>
      <c r="M14" s="609"/>
      <c r="N14" s="953" t="s">
        <v>524</v>
      </c>
      <c r="O14" s="954"/>
      <c r="P14" s="954"/>
      <c r="Q14" s="955"/>
      <c r="R14" s="956" t="s">
        <v>525</v>
      </c>
      <c r="S14" s="957"/>
      <c r="T14" s="957"/>
      <c r="U14" s="958"/>
      <c r="V14" s="959" t="s">
        <v>526</v>
      </c>
      <c r="W14" s="960"/>
      <c r="X14" s="960"/>
      <c r="Y14" s="961"/>
      <c r="Z14" s="609"/>
    </row>
    <row r="15" spans="1:26">
      <c r="A15" s="364"/>
      <c r="B15" s="946"/>
      <c r="C15" s="947"/>
      <c r="D15" s="948"/>
      <c r="E15" s="364"/>
      <c r="F15" s="946"/>
      <c r="G15" s="947"/>
      <c r="H15" s="948"/>
      <c r="I15" s="364"/>
      <c r="J15" s="946"/>
      <c r="K15" s="947"/>
      <c r="L15" s="948"/>
      <c r="M15" s="609"/>
      <c r="N15" s="364"/>
      <c r="O15" s="946"/>
      <c r="P15" s="947"/>
      <c r="Q15" s="948"/>
      <c r="R15" s="364"/>
      <c r="S15" s="946"/>
      <c r="T15" s="947"/>
      <c r="U15" s="948"/>
      <c r="V15" s="364"/>
      <c r="W15" s="946"/>
      <c r="X15" s="947"/>
      <c r="Y15" s="948"/>
      <c r="Z15" s="609"/>
    </row>
    <row r="16" spans="1:26" ht="21">
      <c r="A16" s="968"/>
      <c r="B16" s="969"/>
      <c r="C16" s="969"/>
      <c r="D16" s="969"/>
      <c r="E16" s="969"/>
      <c r="F16" s="969"/>
      <c r="G16" s="969"/>
      <c r="H16" s="969"/>
      <c r="I16" s="969"/>
      <c r="J16" s="969"/>
      <c r="K16" s="969"/>
      <c r="L16" s="969"/>
      <c r="M16" s="609"/>
      <c r="N16" s="968"/>
      <c r="O16" s="969"/>
      <c r="P16" s="969"/>
      <c r="Q16" s="969"/>
      <c r="R16" s="969"/>
      <c r="S16" s="969"/>
      <c r="T16" s="969"/>
      <c r="U16" s="969"/>
      <c r="V16" s="969"/>
      <c r="W16" s="969"/>
      <c r="X16" s="969"/>
      <c r="Y16" s="970"/>
      <c r="Z16" s="609"/>
    </row>
    <row r="17" spans="1:26" ht="24" customHeight="1">
      <c r="A17" s="971" t="s">
        <v>527</v>
      </c>
      <c r="B17" s="971"/>
      <c r="C17" s="971"/>
      <c r="D17" s="971"/>
      <c r="E17" s="971"/>
      <c r="F17" s="971"/>
      <c r="G17" s="606"/>
      <c r="H17" s="971" t="s">
        <v>528</v>
      </c>
      <c r="I17" s="971"/>
      <c r="J17" s="971"/>
      <c r="K17" s="971"/>
      <c r="L17" s="971"/>
      <c r="M17" s="609"/>
      <c r="N17" s="971" t="s">
        <v>527</v>
      </c>
      <c r="O17" s="971"/>
      <c r="P17" s="971"/>
      <c r="Q17" s="971"/>
      <c r="R17" s="971"/>
      <c r="S17" s="971"/>
      <c r="T17" s="971" t="s">
        <v>528</v>
      </c>
      <c r="U17" s="971"/>
      <c r="V17" s="971"/>
      <c r="W17" s="971"/>
      <c r="X17" s="971"/>
      <c r="Y17" s="972"/>
      <c r="Z17" s="609"/>
    </row>
    <row r="18" spans="1:26">
      <c r="A18" s="962" t="s">
        <v>36</v>
      </c>
      <c r="B18" s="963"/>
      <c r="C18" s="964" t="s">
        <v>37</v>
      </c>
      <c r="D18" s="965"/>
      <c r="E18" s="966" t="s">
        <v>66</v>
      </c>
      <c r="F18" s="967"/>
      <c r="G18" s="962" t="s">
        <v>36</v>
      </c>
      <c r="H18" s="963"/>
      <c r="I18" s="964" t="s">
        <v>37</v>
      </c>
      <c r="J18" s="965"/>
      <c r="K18" s="966" t="s">
        <v>66</v>
      </c>
      <c r="L18" s="967"/>
      <c r="M18" s="609"/>
      <c r="N18" s="600" t="s">
        <v>36</v>
      </c>
      <c r="O18" s="601"/>
      <c r="P18" s="602" t="s">
        <v>37</v>
      </c>
      <c r="Q18" s="603"/>
      <c r="R18" s="604" t="s">
        <v>66</v>
      </c>
      <c r="S18" s="605"/>
      <c r="T18" s="600" t="s">
        <v>36</v>
      </c>
      <c r="U18" s="601"/>
      <c r="V18" s="602" t="s">
        <v>37</v>
      </c>
      <c r="W18" s="603"/>
      <c r="X18" s="604" t="s">
        <v>66</v>
      </c>
      <c r="Y18" s="605"/>
      <c r="Z18" s="609"/>
    </row>
    <row r="19" spans="1:26" ht="25">
      <c r="A19" s="88" t="s">
        <v>529</v>
      </c>
      <c r="B19" s="89" t="s">
        <v>530</v>
      </c>
      <c r="C19" s="89" t="s">
        <v>529</v>
      </c>
      <c r="D19" s="89" t="s">
        <v>530</v>
      </c>
      <c r="E19" s="89" t="s">
        <v>529</v>
      </c>
      <c r="F19" s="90" t="s">
        <v>530</v>
      </c>
      <c r="G19" s="89" t="s">
        <v>529</v>
      </c>
      <c r="H19" s="89" t="s">
        <v>530</v>
      </c>
      <c r="I19" s="89" t="s">
        <v>529</v>
      </c>
      <c r="J19" s="89" t="s">
        <v>530</v>
      </c>
      <c r="K19" s="89" t="s">
        <v>529</v>
      </c>
      <c r="L19" s="91" t="s">
        <v>530</v>
      </c>
      <c r="M19" s="609"/>
      <c r="N19" s="88" t="s">
        <v>529</v>
      </c>
      <c r="O19" s="89" t="s">
        <v>530</v>
      </c>
      <c r="P19" s="89" t="s">
        <v>529</v>
      </c>
      <c r="Q19" s="89" t="s">
        <v>530</v>
      </c>
      <c r="R19" s="89" t="s">
        <v>529</v>
      </c>
      <c r="S19" s="90" t="s">
        <v>531</v>
      </c>
      <c r="T19" s="89" t="s">
        <v>529</v>
      </c>
      <c r="U19" s="89" t="s">
        <v>530</v>
      </c>
      <c r="V19" s="89" t="s">
        <v>529</v>
      </c>
      <c r="W19" s="89" t="s">
        <v>530</v>
      </c>
      <c r="X19" s="89" t="s">
        <v>529</v>
      </c>
      <c r="Y19" s="91" t="s">
        <v>530</v>
      </c>
      <c r="Z19" s="609"/>
    </row>
    <row r="20" spans="1:26">
      <c r="A20" s="92"/>
      <c r="B20" s="93"/>
      <c r="C20" s="93"/>
      <c r="D20" s="93"/>
      <c r="E20" s="607"/>
      <c r="F20" s="94"/>
      <c r="G20" s="92"/>
      <c r="H20" s="93"/>
      <c r="I20" s="93"/>
      <c r="J20" s="93"/>
      <c r="K20" s="607"/>
      <c r="L20" s="95"/>
      <c r="M20" s="609"/>
      <c r="N20" s="92"/>
      <c r="O20" s="93"/>
      <c r="P20" s="93"/>
      <c r="Q20" s="93"/>
      <c r="R20" s="607"/>
      <c r="S20" s="94"/>
      <c r="T20" s="92"/>
      <c r="U20" s="93"/>
      <c r="V20" s="93"/>
      <c r="W20" s="93"/>
      <c r="X20" s="607"/>
      <c r="Y20" s="95"/>
      <c r="Z20" s="609"/>
    </row>
    <row r="21" spans="1:26" ht="16" customHeight="1">
      <c r="A21" s="1076" t="s">
        <v>532</v>
      </c>
      <c r="B21" s="1077"/>
      <c r="C21" s="1078"/>
      <c r="D21" s="1079" t="s">
        <v>533</v>
      </c>
      <c r="E21" s="1080"/>
      <c r="F21" s="1081"/>
      <c r="G21" s="991" t="s">
        <v>534</v>
      </c>
      <c r="H21" s="992"/>
      <c r="I21" s="993"/>
      <c r="J21" s="976" t="s">
        <v>535</v>
      </c>
      <c r="K21" s="977"/>
      <c r="L21" s="978"/>
      <c r="M21" s="609"/>
      <c r="N21" s="994" t="s">
        <v>533</v>
      </c>
      <c r="O21" s="995"/>
      <c r="P21" s="996"/>
      <c r="Q21" s="1082" t="s">
        <v>534</v>
      </c>
      <c r="R21" s="1083"/>
      <c r="S21" s="1084"/>
      <c r="T21" s="973"/>
      <c r="U21" s="974"/>
      <c r="V21" s="975"/>
      <c r="W21" s="976" t="s">
        <v>535</v>
      </c>
      <c r="X21" s="977"/>
      <c r="Y21" s="978"/>
      <c r="Z21" s="609"/>
    </row>
    <row r="22" spans="1:26">
      <c r="A22" s="1073"/>
      <c r="B22" s="1074"/>
      <c r="C22" s="1075"/>
      <c r="D22" s="1073"/>
      <c r="E22" s="1074"/>
      <c r="F22" s="1075"/>
      <c r="G22" s="980"/>
      <c r="H22" s="981"/>
      <c r="I22" s="982"/>
      <c r="J22" s="983"/>
      <c r="K22" s="984"/>
      <c r="L22" s="985"/>
      <c r="M22" s="609"/>
      <c r="N22" s="986"/>
      <c r="O22" s="987"/>
      <c r="P22" s="988"/>
      <c r="Q22" s="980"/>
      <c r="R22" s="981"/>
      <c r="S22" s="982"/>
      <c r="T22" s="980"/>
      <c r="U22" s="981"/>
      <c r="V22" s="982"/>
      <c r="W22" s="983"/>
      <c r="X22" s="984"/>
      <c r="Y22" s="985"/>
      <c r="Z22" s="609"/>
    </row>
    <row r="23" spans="1:26" ht="16" customHeight="1">
      <c r="A23" s="1004" t="s">
        <v>537</v>
      </c>
      <c r="B23" s="1004"/>
      <c r="C23" s="1004"/>
      <c r="D23" s="1004" t="s">
        <v>538</v>
      </c>
      <c r="E23" s="1004"/>
      <c r="F23" s="1004"/>
      <c r="G23" s="1004" t="s">
        <v>539</v>
      </c>
      <c r="H23" s="1004"/>
      <c r="I23" s="1005"/>
      <c r="J23" s="1085" t="s">
        <v>540</v>
      </c>
      <c r="K23" s="1086"/>
      <c r="L23" s="1087"/>
      <c r="M23" s="609"/>
      <c r="N23" s="997" t="s">
        <v>537</v>
      </c>
      <c r="O23" s="997"/>
      <c r="P23" s="997"/>
      <c r="Q23" s="997" t="s">
        <v>538</v>
      </c>
      <c r="R23" s="997"/>
      <c r="S23" s="997"/>
      <c r="T23" s="997" t="s">
        <v>539</v>
      </c>
      <c r="U23" s="997"/>
      <c r="V23" s="998"/>
      <c r="W23" s="1085" t="s">
        <v>540</v>
      </c>
      <c r="X23" s="1086"/>
      <c r="Y23" s="1087"/>
      <c r="Z23" s="609"/>
    </row>
    <row r="24" spans="1:26">
      <c r="A24" s="980"/>
      <c r="B24" s="981"/>
      <c r="C24" s="982"/>
      <c r="D24" s="980"/>
      <c r="E24" s="981"/>
      <c r="F24" s="982"/>
      <c r="G24" s="983"/>
      <c r="H24" s="984"/>
      <c r="I24" s="985"/>
      <c r="J24" s="983"/>
      <c r="K24" s="984"/>
      <c r="L24" s="985"/>
      <c r="M24" s="609"/>
      <c r="N24" s="1054"/>
      <c r="O24" s="1055"/>
      <c r="P24" s="1056"/>
      <c r="Q24" s="1054"/>
      <c r="R24" s="1055"/>
      <c r="S24" s="1056"/>
      <c r="T24" s="983"/>
      <c r="U24" s="984"/>
      <c r="V24" s="985"/>
      <c r="W24" s="983"/>
      <c r="X24" s="984"/>
      <c r="Y24" s="985"/>
      <c r="Z24" s="609"/>
    </row>
    <row r="25" spans="1:26" ht="16" customHeight="1">
      <c r="A25" s="1013" t="s">
        <v>544</v>
      </c>
      <c r="B25" s="1013"/>
      <c r="C25" s="1013"/>
      <c r="D25" s="1013" t="s">
        <v>545</v>
      </c>
      <c r="E25" s="1013"/>
      <c r="F25" s="1013"/>
      <c r="G25" s="1013" t="s">
        <v>546</v>
      </c>
      <c r="H25" s="1013"/>
      <c r="I25" s="1014"/>
      <c r="J25" s="1088" t="s">
        <v>547</v>
      </c>
      <c r="K25" s="1089"/>
      <c r="L25" s="1090"/>
      <c r="M25" s="609"/>
      <c r="N25" s="1006" t="s">
        <v>544</v>
      </c>
      <c r="O25" s="1006"/>
      <c r="P25" s="1006"/>
      <c r="Q25" s="1006" t="s">
        <v>545</v>
      </c>
      <c r="R25" s="1006"/>
      <c r="S25" s="1006"/>
      <c r="T25" s="1006" t="s">
        <v>546</v>
      </c>
      <c r="U25" s="1006"/>
      <c r="V25" s="1007"/>
      <c r="W25" s="1088" t="s">
        <v>547</v>
      </c>
      <c r="X25" s="1089"/>
      <c r="Y25" s="1090"/>
      <c r="Z25" s="609"/>
    </row>
    <row r="26" spans="1:26">
      <c r="A26" s="980"/>
      <c r="B26" s="981"/>
      <c r="C26" s="982"/>
      <c r="D26" s="980"/>
      <c r="E26" s="981"/>
      <c r="F26" s="982"/>
      <c r="G26" s="983"/>
      <c r="H26" s="984"/>
      <c r="I26" s="985"/>
      <c r="J26" s="983"/>
      <c r="K26" s="984"/>
      <c r="L26" s="985"/>
      <c r="M26" s="609"/>
      <c r="N26" s="1054"/>
      <c r="O26" s="1055"/>
      <c r="P26" s="1056"/>
      <c r="Q26" s="1054"/>
      <c r="R26" s="1055"/>
      <c r="S26" s="1056"/>
      <c r="T26" s="983"/>
      <c r="U26" s="984"/>
      <c r="V26" s="985"/>
      <c r="W26" s="983"/>
      <c r="X26" s="984"/>
      <c r="Y26" s="985"/>
      <c r="Z26" s="609"/>
    </row>
    <row r="27" spans="1:26">
      <c r="A27" s="96"/>
      <c r="B27" s="96"/>
      <c r="C27" s="96"/>
      <c r="D27" s="96"/>
      <c r="E27" s="96"/>
      <c r="F27" s="96"/>
      <c r="G27" s="96"/>
      <c r="H27" s="97"/>
      <c r="I27" s="97"/>
      <c r="J27" s="97"/>
      <c r="K27" s="97"/>
      <c r="L27" s="97"/>
      <c r="M27" s="97"/>
      <c r="N27" s="97"/>
      <c r="O27" s="97"/>
      <c r="P27" s="97"/>
      <c r="Q27" s="97"/>
      <c r="R27" s="97"/>
      <c r="S27" s="97"/>
      <c r="T27" s="97"/>
      <c r="U27" s="97"/>
      <c r="V27" s="97"/>
      <c r="W27" s="97"/>
      <c r="X27" s="97"/>
      <c r="Y27" s="97"/>
      <c r="Z27" s="97"/>
    </row>
    <row r="28" spans="1:26">
      <c r="A28" s="96"/>
      <c r="B28" s="96"/>
      <c r="C28" s="96"/>
      <c r="D28" s="96"/>
      <c r="E28" s="96"/>
      <c r="F28" s="96"/>
      <c r="G28" s="96"/>
      <c r="H28" s="97"/>
      <c r="I28" s="97"/>
      <c r="J28" s="97"/>
      <c r="K28" s="97"/>
      <c r="L28" s="97"/>
      <c r="M28" s="97"/>
      <c r="N28" s="97"/>
      <c r="O28" s="97"/>
      <c r="P28" s="97"/>
      <c r="Q28" s="97"/>
      <c r="R28" s="97"/>
      <c r="S28" s="97"/>
      <c r="T28" s="97"/>
      <c r="U28" s="97"/>
      <c r="V28" s="97"/>
      <c r="W28" s="97"/>
      <c r="X28" s="97"/>
      <c r="Y28" s="97"/>
      <c r="Z28" s="97"/>
    </row>
    <row r="29" spans="1:26">
      <c r="A29" s="96"/>
      <c r="B29" s="96"/>
      <c r="C29" s="96"/>
      <c r="D29" s="96"/>
      <c r="E29" s="96"/>
      <c r="F29" s="96"/>
      <c r="G29" s="96"/>
      <c r="H29" s="97"/>
      <c r="I29" s="97"/>
      <c r="J29" s="97"/>
      <c r="K29" s="97"/>
      <c r="L29" s="97"/>
      <c r="M29" s="97"/>
      <c r="N29" s="97"/>
      <c r="O29" s="97"/>
      <c r="P29" s="97"/>
      <c r="Q29" s="97"/>
      <c r="R29" s="97"/>
      <c r="S29" s="97"/>
      <c r="T29" s="97"/>
      <c r="U29" s="97"/>
      <c r="V29" s="97"/>
      <c r="W29" s="97"/>
      <c r="X29" s="97"/>
      <c r="Y29" s="97"/>
      <c r="Z29" s="97"/>
    </row>
    <row r="30" spans="1:26">
      <c r="A30" s="96"/>
      <c r="B30" s="96"/>
      <c r="C30" s="96"/>
      <c r="D30" s="96"/>
      <c r="E30" s="96"/>
      <c r="F30" s="96"/>
      <c r="G30" s="96"/>
      <c r="H30" s="97"/>
      <c r="I30" s="97"/>
      <c r="J30" s="97"/>
      <c r="K30" s="97"/>
      <c r="L30" s="97"/>
      <c r="M30" s="97"/>
      <c r="N30" s="97"/>
      <c r="O30" s="97"/>
      <c r="P30" s="97"/>
      <c r="Q30" s="97"/>
      <c r="R30" s="97"/>
      <c r="S30" s="97"/>
      <c r="T30" s="97"/>
      <c r="U30" s="97"/>
      <c r="V30" s="97"/>
      <c r="W30" s="97"/>
      <c r="X30" s="97"/>
      <c r="Y30" s="97"/>
      <c r="Z30" s="97"/>
    </row>
  </sheetData>
  <mergeCells count="107">
    <mergeCell ref="A1:I1"/>
    <mergeCell ref="J1:L1"/>
    <mergeCell ref="N1:Y4"/>
    <mergeCell ref="F2:F3"/>
    <mergeCell ref="G2:G3"/>
    <mergeCell ref="H2:H3"/>
    <mergeCell ref="K2:L4"/>
    <mergeCell ref="T5:U5"/>
    <mergeCell ref="V5:Y5"/>
    <mergeCell ref="V7:V9"/>
    <mergeCell ref="W7:W9"/>
    <mergeCell ref="X7:X9"/>
    <mergeCell ref="Y7:Y9"/>
    <mergeCell ref="A5:C5"/>
    <mergeCell ref="D5:F5"/>
    <mergeCell ref="H5:I5"/>
    <mergeCell ref="J5:L5"/>
    <mergeCell ref="N5:P5"/>
    <mergeCell ref="Q5:S5"/>
    <mergeCell ref="R8:R9"/>
    <mergeCell ref="S8:S9"/>
    <mergeCell ref="T8:T9"/>
    <mergeCell ref="U8:U9"/>
    <mergeCell ref="A10:L10"/>
    <mergeCell ref="N10:Y10"/>
    <mergeCell ref="D8:D9"/>
    <mergeCell ref="E8:E9"/>
    <mergeCell ref="F8:F9"/>
    <mergeCell ref="H8:H9"/>
    <mergeCell ref="I8:I9"/>
    <mergeCell ref="Q8:Q9"/>
    <mergeCell ref="B15:D15"/>
    <mergeCell ref="F15:H15"/>
    <mergeCell ref="J15:L15"/>
    <mergeCell ref="O15:Q15"/>
    <mergeCell ref="S15:U15"/>
    <mergeCell ref="W15:Y15"/>
    <mergeCell ref="A11:F11"/>
    <mergeCell ref="G11:L11"/>
    <mergeCell ref="N11:S11"/>
    <mergeCell ref="T11:Y11"/>
    <mergeCell ref="A14:D14"/>
    <mergeCell ref="E14:H14"/>
    <mergeCell ref="I14:L14"/>
    <mergeCell ref="N14:Q14"/>
    <mergeCell ref="R14:U14"/>
    <mergeCell ref="V14:Y14"/>
    <mergeCell ref="A18:B18"/>
    <mergeCell ref="C18:D18"/>
    <mergeCell ref="E18:F18"/>
    <mergeCell ref="G18:H18"/>
    <mergeCell ref="I18:J18"/>
    <mergeCell ref="K18:L18"/>
    <mergeCell ref="A16:L16"/>
    <mergeCell ref="N16:Y16"/>
    <mergeCell ref="A17:F17"/>
    <mergeCell ref="H17:L17"/>
    <mergeCell ref="N17:S17"/>
    <mergeCell ref="T17:Y17"/>
    <mergeCell ref="T21:V21"/>
    <mergeCell ref="W21:Y21"/>
    <mergeCell ref="A22:C22"/>
    <mergeCell ref="D22:F22"/>
    <mergeCell ref="G22:I22"/>
    <mergeCell ref="J22:L22"/>
    <mergeCell ref="N22:P22"/>
    <mergeCell ref="Q22:S22"/>
    <mergeCell ref="T22:V22"/>
    <mergeCell ref="W22:Y22"/>
    <mergeCell ref="A21:C21"/>
    <mergeCell ref="D21:F21"/>
    <mergeCell ref="G21:I21"/>
    <mergeCell ref="J21:L21"/>
    <mergeCell ref="N21:P21"/>
    <mergeCell ref="Q21:S21"/>
    <mergeCell ref="T23:V23"/>
    <mergeCell ref="W23:Y23"/>
    <mergeCell ref="A24:C24"/>
    <mergeCell ref="D24:F24"/>
    <mergeCell ref="G24:I24"/>
    <mergeCell ref="J24:L24"/>
    <mergeCell ref="N24:P24"/>
    <mergeCell ref="Q24:S24"/>
    <mergeCell ref="T24:V24"/>
    <mergeCell ref="W24:Y24"/>
    <mergeCell ref="A23:C23"/>
    <mergeCell ref="D23:F23"/>
    <mergeCell ref="G23:I23"/>
    <mergeCell ref="J23:L23"/>
    <mergeCell ref="N23:P23"/>
    <mergeCell ref="Q23:S23"/>
    <mergeCell ref="T25:V25"/>
    <mergeCell ref="W25:Y25"/>
    <mergeCell ref="A26:C26"/>
    <mergeCell ref="D26:F26"/>
    <mergeCell ref="G26:I26"/>
    <mergeCell ref="J26:L26"/>
    <mergeCell ref="N26:P26"/>
    <mergeCell ref="Q26:S26"/>
    <mergeCell ref="T26:V26"/>
    <mergeCell ref="W26:Y26"/>
    <mergeCell ref="A25:C25"/>
    <mergeCell ref="D25:F25"/>
    <mergeCell ref="G25:I25"/>
    <mergeCell ref="J25:L25"/>
    <mergeCell ref="N25:P25"/>
    <mergeCell ref="Q25:S25"/>
  </mergeCells>
  <hyperlinks>
    <hyperlink ref="K2" location="'Class Summaries'!A1" display="Return to Summaries"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2"/>
  <dimension ref="A1:Z20"/>
  <sheetViews>
    <sheetView topLeftCell="G1" workbookViewId="0">
      <selection activeCell="Y7" sqref="A1:XFD1048576"/>
    </sheetView>
  </sheetViews>
  <sheetFormatPr baseColWidth="10" defaultColWidth="11" defaultRowHeight="16"/>
  <sheetData>
    <row r="1" spans="1:26" ht="17" customHeight="1">
      <c r="A1" s="897" t="s">
        <v>470</v>
      </c>
      <c r="B1" s="898"/>
      <c r="C1" s="898"/>
      <c r="D1" s="898"/>
      <c r="E1" s="898"/>
      <c r="F1" s="898"/>
      <c r="G1" s="898"/>
      <c r="H1" s="898"/>
      <c r="I1" s="899" t="str">
        <f>('Class Summaries'!A6)</f>
        <v>Student 1</v>
      </c>
      <c r="J1" s="900"/>
      <c r="K1" s="900" t="s">
        <v>471</v>
      </c>
      <c r="L1" s="1020"/>
      <c r="M1" s="1018"/>
      <c r="N1" s="901" t="s">
        <v>472</v>
      </c>
      <c r="O1" s="902"/>
      <c r="P1" s="902"/>
      <c r="Q1" s="902"/>
      <c r="R1" s="902"/>
      <c r="S1" s="902"/>
      <c r="T1" s="902"/>
      <c r="U1" s="902"/>
      <c r="V1" s="902"/>
      <c r="W1" s="902"/>
      <c r="X1" s="902"/>
      <c r="Y1" s="903"/>
      <c r="Z1" s="1018"/>
    </row>
    <row r="2" spans="1:26" ht="26" customHeight="1">
      <c r="A2" s="78" t="s">
        <v>473</v>
      </c>
      <c r="B2" s="79" t="s">
        <v>474</v>
      </c>
      <c r="C2" s="79" t="s">
        <v>475</v>
      </c>
      <c r="D2" s="79" t="s">
        <v>476</v>
      </c>
      <c r="E2" s="79" t="s">
        <v>477</v>
      </c>
      <c r="F2" s="910" t="s">
        <v>12</v>
      </c>
      <c r="G2" s="910" t="s">
        <v>13</v>
      </c>
      <c r="H2" s="910" t="s">
        <v>14</v>
      </c>
      <c r="I2" s="345" t="s">
        <v>478</v>
      </c>
      <c r="J2" s="345" t="s">
        <v>479</v>
      </c>
      <c r="K2" s="912" t="s">
        <v>30</v>
      </c>
      <c r="L2" s="913"/>
      <c r="M2" s="1019"/>
      <c r="N2" s="904"/>
      <c r="O2" s="905"/>
      <c r="P2" s="905"/>
      <c r="Q2" s="905"/>
      <c r="R2" s="905"/>
      <c r="S2" s="905"/>
      <c r="T2" s="905"/>
      <c r="U2" s="905"/>
      <c r="V2" s="905"/>
      <c r="W2" s="905"/>
      <c r="X2" s="905"/>
      <c r="Y2" s="906"/>
      <c r="Z2" s="1019"/>
    </row>
    <row r="3" spans="1:26" ht="16" customHeight="1">
      <c r="A3" s="596" t="s">
        <v>480</v>
      </c>
      <c r="B3" s="80" t="s">
        <v>481</v>
      </c>
      <c r="C3" s="81" t="s">
        <v>482</v>
      </c>
      <c r="D3" s="81" t="s">
        <v>483</v>
      </c>
      <c r="E3" s="81" t="s">
        <v>484</v>
      </c>
      <c r="F3" s="911"/>
      <c r="G3" s="911"/>
      <c r="H3" s="911"/>
      <c r="I3" s="346" t="s">
        <v>485</v>
      </c>
      <c r="J3" s="346" t="s">
        <v>486</v>
      </c>
      <c r="K3" s="914"/>
      <c r="L3" s="915"/>
      <c r="M3" s="1019"/>
      <c r="N3" s="904"/>
      <c r="O3" s="905"/>
      <c r="P3" s="905"/>
      <c r="Q3" s="905"/>
      <c r="R3" s="905"/>
      <c r="S3" s="905"/>
      <c r="T3" s="905"/>
      <c r="U3" s="905"/>
      <c r="V3" s="905"/>
      <c r="W3" s="905"/>
      <c r="X3" s="905"/>
      <c r="Y3" s="906"/>
      <c r="Z3" s="1019"/>
    </row>
    <row r="4" spans="1:26" ht="23" customHeight="1">
      <c r="A4" s="149" t="str">
        <f>IF('Class Summaries'!W6=0,"",'Class Summaries'!W6)</f>
        <v>M</v>
      </c>
      <c r="B4" s="150">
        <f>IF('Class Summaries'!X6=0,"",'Class Summaries'!X6)</f>
        <v>40625</v>
      </c>
      <c r="C4" s="149" t="str">
        <f>IF('Class Summaries'!Y6=0,"",'Class Summaries'!Y6)</f>
        <v/>
      </c>
      <c r="D4" s="149" t="str">
        <f>IF('Class Summaries'!Z6=0,"",'Class Summaries'!Z6)</f>
        <v/>
      </c>
      <c r="E4" s="149" t="str">
        <f>IF('Class Summaries'!AA6=0,"",'Class Summaries'!AA6)</f>
        <v>China</v>
      </c>
      <c r="F4" s="149" t="str">
        <f>IF('Class Summaries'!AB6=0,"",'Class Summaries'!AB6)</f>
        <v>Y</v>
      </c>
      <c r="G4" s="149" t="str">
        <f>IF('Class Summaries'!AC6=0,"",'Class Summaries'!AC6)</f>
        <v/>
      </c>
      <c r="H4" s="149" t="str">
        <f>IF('Class Summaries'!AD6=0,"",'Class Summaries'!AD6)</f>
        <v/>
      </c>
      <c r="I4" s="149" t="str">
        <f>IF('Class Summaries'!AE6=0,"",'Class Summaries'!AE6)</f>
        <v/>
      </c>
      <c r="J4" s="347" t="str">
        <f>IF('Class Summaries'!AF6=0,"",'Class Summaries'!AF6)</f>
        <v/>
      </c>
      <c r="K4" s="916"/>
      <c r="L4" s="917"/>
      <c r="M4" s="1019"/>
      <c r="N4" s="907"/>
      <c r="O4" s="908"/>
      <c r="P4" s="908"/>
      <c r="Q4" s="908"/>
      <c r="R4" s="908"/>
      <c r="S4" s="908"/>
      <c r="T4" s="908"/>
      <c r="U4" s="908"/>
      <c r="V4" s="908"/>
      <c r="W4" s="908"/>
      <c r="X4" s="908"/>
      <c r="Y4" s="909"/>
      <c r="Z4" s="1019"/>
    </row>
    <row r="5" spans="1:26" ht="19">
      <c r="A5" s="926" t="s">
        <v>487</v>
      </c>
      <c r="B5" s="927"/>
      <c r="C5" s="928"/>
      <c r="D5" s="929" t="s">
        <v>488</v>
      </c>
      <c r="E5" s="930"/>
      <c r="F5" s="931"/>
      <c r="G5" s="365" t="s">
        <v>489</v>
      </c>
      <c r="H5" s="1027" t="s">
        <v>490</v>
      </c>
      <c r="I5" s="1028"/>
      <c r="J5" s="934" t="s">
        <v>491</v>
      </c>
      <c r="K5" s="935"/>
      <c r="L5" s="936"/>
      <c r="M5" s="1019"/>
      <c r="N5" s="926" t="s">
        <v>492</v>
      </c>
      <c r="O5" s="927"/>
      <c r="P5" s="928"/>
      <c r="Q5" s="926" t="s">
        <v>493</v>
      </c>
      <c r="R5" s="927"/>
      <c r="S5" s="928"/>
      <c r="T5" s="918" t="s">
        <v>494</v>
      </c>
      <c r="U5" s="919"/>
      <c r="V5" s="920" t="s">
        <v>495</v>
      </c>
      <c r="W5" s="921"/>
      <c r="X5" s="921"/>
      <c r="Y5" s="922"/>
      <c r="Z5" s="1019"/>
    </row>
    <row r="6" spans="1:26" ht="51">
      <c r="A6" s="83" t="s">
        <v>496</v>
      </c>
      <c r="B6" s="83" t="s">
        <v>497</v>
      </c>
      <c r="C6" s="83" t="s">
        <v>498</v>
      </c>
      <c r="D6" s="84" t="s">
        <v>499</v>
      </c>
      <c r="E6" s="84" t="s">
        <v>500</v>
      </c>
      <c r="F6" s="84" t="s">
        <v>501</v>
      </c>
      <c r="G6" s="349" t="s">
        <v>418</v>
      </c>
      <c r="H6" s="350" t="s">
        <v>502</v>
      </c>
      <c r="I6" s="351" t="s">
        <v>503</v>
      </c>
      <c r="J6" s="352" t="s">
        <v>504</v>
      </c>
      <c r="K6" s="349" t="s">
        <v>505</v>
      </c>
      <c r="L6" s="349" t="s">
        <v>506</v>
      </c>
      <c r="M6" s="1019"/>
      <c r="N6" s="83" t="s">
        <v>496</v>
      </c>
      <c r="O6" s="83" t="s">
        <v>497</v>
      </c>
      <c r="P6" s="83" t="s">
        <v>498</v>
      </c>
      <c r="Q6" s="84" t="s">
        <v>507</v>
      </c>
      <c r="R6" s="83" t="s">
        <v>508</v>
      </c>
      <c r="S6" s="85" t="s">
        <v>509</v>
      </c>
      <c r="T6" s="86" t="s">
        <v>200</v>
      </c>
      <c r="U6" s="219" t="s">
        <v>503</v>
      </c>
      <c r="V6" s="220" t="s">
        <v>218</v>
      </c>
      <c r="W6" s="221" t="s">
        <v>206</v>
      </c>
      <c r="X6" s="221" t="s">
        <v>510</v>
      </c>
      <c r="Y6" s="222" t="s">
        <v>511</v>
      </c>
      <c r="Z6" s="1019"/>
    </row>
    <row r="7" spans="1:26">
      <c r="A7" s="106">
        <f>IF(('MAP (R)'!B6)=0,"",('MAP (R)'!B6))</f>
        <v>147</v>
      </c>
      <c r="B7" s="599" t="str">
        <f>IF(('MAP (R)'!E6)=0,"",('MAP (R)'!E6))</f>
        <v/>
      </c>
      <c r="C7" s="599" t="str">
        <f>IF(('MAP (R)'!H6)=0,"",('MAP (R)'!H6))</f>
        <v/>
      </c>
      <c r="D7" s="87" t="str">
        <f>IF(('F&amp;P Bench'!B6)=0,"",('F&amp;P Bench'!B6))</f>
        <v>A^*</v>
      </c>
      <c r="E7" s="87" t="str">
        <f>IF(('F&amp;P Bench'!D6)=0,"",('F&amp;P Bench'!D6))</f>
        <v>A^</v>
      </c>
      <c r="F7" s="87" t="str">
        <f>IF(('F&amp;P Bench'!F6)=0,"",('F&amp;P Bench'!F6))</f>
        <v/>
      </c>
      <c r="G7" s="353">
        <f>IF(('English Writing'!B6)=0,"",('English Writing'!B6))</f>
        <v>1</v>
      </c>
      <c r="H7" s="354" t="s">
        <v>202</v>
      </c>
      <c r="I7" s="86" t="s">
        <v>202</v>
      </c>
      <c r="J7" s="355" t="str">
        <f>IF(('Level Chinese'!B6)=0,"",('Level Chinese'!B6))</f>
        <v>F</v>
      </c>
      <c r="K7" s="598" t="str">
        <f>IF(('Level Chinese'!D6)=0,"",('Level Chinese'!D6))</f>
        <v/>
      </c>
      <c r="L7" s="598" t="str">
        <f>IF(('Level Chinese'!F6)=0,"",('Level Chinese'!F6))</f>
        <v/>
      </c>
      <c r="M7" s="1019"/>
      <c r="N7" s="87">
        <f>IF(('MAP (R)'!K6)=0,"",('MAP (R)'!K6))</f>
        <v>129</v>
      </c>
      <c r="O7" s="87">
        <f>IF(('MAP (R)'!N6)=0,"",('MAP (R)'!N6))</f>
        <v>140</v>
      </c>
      <c r="P7" s="87">
        <f>IF(('MAP (R)'!Q6)=0,"",('MAP (R)'!Q6))</f>
        <v>144</v>
      </c>
      <c r="Q7" s="82" t="str">
        <f>IF(('MAP (M)'!H6)=0,"",('MAP (M)'!H6))</f>
        <v/>
      </c>
      <c r="R7" s="599" t="str">
        <f>IF(('MAP (M)'!J6)=0,"",('MAP (M)'!J6))</f>
        <v/>
      </c>
      <c r="S7" s="599" t="str">
        <f>IF(('MAP (M)'!L6)=0,"",('MAP (M)'!L6))</f>
        <v/>
      </c>
      <c r="T7" s="86" t="s">
        <v>203</v>
      </c>
      <c r="U7" s="219" t="s">
        <v>202</v>
      </c>
      <c r="V7" s="923"/>
      <c r="W7" s="923"/>
      <c r="X7" s="923"/>
      <c r="Y7" s="1024"/>
      <c r="Z7" s="1019"/>
    </row>
    <row r="8" spans="1:26" ht="24" customHeight="1">
      <c r="A8" s="597" t="str">
        <f>IF(('MAP (R)'!C6)=0,"",('MAP (R)'!C6))</f>
        <v>BR400L-BR355L</v>
      </c>
      <c r="B8" s="597" t="str">
        <f>IF(('MAP (R)'!F6)=0,"",('MAP (R)'!F6))</f>
        <v/>
      </c>
      <c r="C8" s="597" t="str">
        <f>IF(('MAP (R)'!I6)=0,"",('MAP (R)'!I6))</f>
        <v/>
      </c>
      <c r="D8" s="943">
        <f>IF(('F&amp;P Bench'!C6)=0,"",('F&amp;P Bench'!C6))</f>
        <v>68</v>
      </c>
      <c r="E8" s="943">
        <f>IF(('F&amp;P Bench'!E6)=0,"",('F&amp;P Bench'!E6))</f>
        <v>74</v>
      </c>
      <c r="F8" s="943" t="str">
        <f>IF(('F&amp;P Bench'!G6)=0,"",('F&amp;P Bench'!G6))</f>
        <v/>
      </c>
      <c r="G8" s="356" t="s">
        <v>24</v>
      </c>
      <c r="H8" s="944" t="str">
        <f>IF((STAMP!F6)=0,"",(STAMP!F6))</f>
        <v/>
      </c>
      <c r="I8" s="944" t="str">
        <f>IF((STAMP!K6)=0,"",(STAMP!K6))</f>
        <v/>
      </c>
      <c r="J8" s="352" t="s">
        <v>513</v>
      </c>
      <c r="K8" s="357" t="s">
        <v>514</v>
      </c>
      <c r="L8" s="357" t="s">
        <v>515</v>
      </c>
      <c r="M8" s="1019"/>
      <c r="N8" s="597" t="str">
        <f>IF(('MAP (R)'!L6)=0,"",('MAP (R)'!L6))</f>
        <v>BR</v>
      </c>
      <c r="O8" s="597" t="str">
        <f>IF(('MAP (R)'!O6)=0,"",('MAP (R)'!O6))</f>
        <v>BR</v>
      </c>
      <c r="P8" s="597" t="str">
        <f>IF(('MAP (R)'!R6)=0,"",('MAP (R)'!R6))</f>
        <v>BR</v>
      </c>
      <c r="Q8" s="923" t="str">
        <f>IF(('MAP (M)'!I6)=0,"",('MAP (M)'!I6))</f>
        <v/>
      </c>
      <c r="R8" s="923" t="str">
        <f>IF(('MAP (M)'!K6)=0,"",('MAP (M)'!K6))</f>
        <v/>
      </c>
      <c r="S8" s="923" t="str">
        <f>IF(('MAP (M)'!M6)=0,"",('MAP (M)'!M6))</f>
        <v/>
      </c>
      <c r="T8" s="937" t="str">
        <f>IF((STAMP!K6)=0,"",(STAMP!K6))</f>
        <v/>
      </c>
      <c r="U8" s="937" t="str">
        <f>IF((STAMP!P5)=0,"",(STAMP!P5))</f>
        <v/>
      </c>
      <c r="V8" s="924"/>
      <c r="W8" s="924"/>
      <c r="X8" s="924"/>
      <c r="Y8" s="1025"/>
      <c r="Z8" s="1019"/>
    </row>
    <row r="9" spans="1:26">
      <c r="A9" s="82">
        <f>IF(('MAP (R)'!D6)=0,"",('MAP (R)'!D6))</f>
        <v>5</v>
      </c>
      <c r="B9" s="82" t="str">
        <f>IF(('MAP (R)'!G6)=0,"",('MAP (R)'!G6))</f>
        <v/>
      </c>
      <c r="C9" s="82" t="str">
        <f>IF(('MAP (R)'!J6)=0,"",('MAP (R)'!J6))</f>
        <v/>
      </c>
      <c r="D9" s="943"/>
      <c r="E9" s="943"/>
      <c r="F9" s="943"/>
      <c r="G9" s="358" t="str">
        <f>IF(('Chinese Writing'!B6)=0,"",('Chinese Writing'!B6))</f>
        <v/>
      </c>
      <c r="H9" s="945"/>
      <c r="I9" s="945"/>
      <c r="J9" s="359" t="str">
        <f>IF(('Level Chinese'!C6)=0,"",('Level Chinese'!C6))</f>
        <v>E</v>
      </c>
      <c r="K9" s="359" t="str">
        <f>IF(('Level Chinese'!E6)=0,"",('Level Chinese'!E6))</f>
        <v/>
      </c>
      <c r="L9" s="359" t="str">
        <f>IF(('Level Chinese'!F6)=0,"",('Level Chinese'!F6))</f>
        <v/>
      </c>
      <c r="M9" s="1019"/>
      <c r="N9" s="82">
        <f>IF(('MAP (R)'!M6)=0,"",('MAP (R)'!M6))</f>
        <v>1</v>
      </c>
      <c r="O9" s="82">
        <f>IF(('MAP (R)'!P6)=0,"",('MAP (R)'!P6))</f>
        <v>1</v>
      </c>
      <c r="P9" s="82">
        <f>IF(('MAP (R)'!S6)=0,"",('MAP (R)'!S6))</f>
        <v>1</v>
      </c>
      <c r="Q9" s="925"/>
      <c r="R9" s="925"/>
      <c r="S9" s="925"/>
      <c r="T9" s="938"/>
      <c r="U9" s="938"/>
      <c r="V9" s="925"/>
      <c r="W9" s="925"/>
      <c r="X9" s="925"/>
      <c r="Y9" s="1026"/>
      <c r="Z9" s="1019"/>
    </row>
    <row r="10" spans="1:26" ht="25" customHeight="1">
      <c r="A10" s="1021" t="s">
        <v>527</v>
      </c>
      <c r="B10" s="1022"/>
      <c r="C10" s="1022"/>
      <c r="D10" s="1022"/>
      <c r="E10" s="1022"/>
      <c r="F10" s="1023"/>
      <c r="G10" s="1021" t="s">
        <v>528</v>
      </c>
      <c r="H10" s="1022"/>
      <c r="I10" s="1022"/>
      <c r="J10" s="1022"/>
      <c r="K10" s="1022"/>
      <c r="L10" s="1023"/>
      <c r="M10" s="1019"/>
      <c r="N10" s="1021" t="s">
        <v>527</v>
      </c>
      <c r="O10" s="1022"/>
      <c r="P10" s="1022"/>
      <c r="Q10" s="1022"/>
      <c r="R10" s="1022"/>
      <c r="S10" s="1023"/>
      <c r="T10" s="1021" t="s">
        <v>528</v>
      </c>
      <c r="U10" s="1022"/>
      <c r="V10" s="1022"/>
      <c r="W10" s="1022"/>
      <c r="X10" s="1022"/>
      <c r="Y10" s="1023"/>
      <c r="Z10" s="1019"/>
    </row>
    <row r="11" spans="1:26">
      <c r="A11" s="1031" t="s">
        <v>36</v>
      </c>
      <c r="B11" s="1031"/>
      <c r="C11" s="1032" t="s">
        <v>37</v>
      </c>
      <c r="D11" s="1032"/>
      <c r="E11" s="1029" t="s">
        <v>66</v>
      </c>
      <c r="F11" s="1029"/>
      <c r="G11" s="1031" t="s">
        <v>36</v>
      </c>
      <c r="H11" s="1031"/>
      <c r="I11" s="1032" t="s">
        <v>37</v>
      </c>
      <c r="J11" s="1032"/>
      <c r="K11" s="1029" t="s">
        <v>66</v>
      </c>
      <c r="L11" s="1030"/>
      <c r="M11" s="1019"/>
      <c r="N11" s="1031" t="s">
        <v>36</v>
      </c>
      <c r="O11" s="1031"/>
      <c r="P11" s="1032" t="s">
        <v>37</v>
      </c>
      <c r="Q11" s="1032"/>
      <c r="R11" s="1029" t="s">
        <v>66</v>
      </c>
      <c r="S11" s="1029"/>
      <c r="T11" s="1031" t="s">
        <v>36</v>
      </c>
      <c r="U11" s="1031"/>
      <c r="V11" s="1032" t="s">
        <v>37</v>
      </c>
      <c r="W11" s="1032"/>
      <c r="X11" s="1029" t="s">
        <v>66</v>
      </c>
      <c r="Y11" s="1030"/>
      <c r="Z11" s="1019"/>
    </row>
    <row r="12" spans="1:26" ht="25">
      <c r="A12" s="98" t="s">
        <v>529</v>
      </c>
      <c r="B12" s="98" t="s">
        <v>530</v>
      </c>
      <c r="C12" s="98" t="s">
        <v>529</v>
      </c>
      <c r="D12" s="98" t="s">
        <v>530</v>
      </c>
      <c r="E12" s="98" t="s">
        <v>529</v>
      </c>
      <c r="F12" s="99" t="s">
        <v>530</v>
      </c>
      <c r="G12" s="98" t="s">
        <v>529</v>
      </c>
      <c r="H12" s="98" t="s">
        <v>530</v>
      </c>
      <c r="I12" s="98" t="s">
        <v>529</v>
      </c>
      <c r="J12" s="98" t="s">
        <v>530</v>
      </c>
      <c r="K12" s="98" t="s">
        <v>529</v>
      </c>
      <c r="L12" s="100" t="s">
        <v>530</v>
      </c>
      <c r="M12" s="1019"/>
      <c r="N12" s="98" t="s">
        <v>529</v>
      </c>
      <c r="O12" s="98" t="s">
        <v>530</v>
      </c>
      <c r="P12" s="98" t="s">
        <v>529</v>
      </c>
      <c r="Q12" s="98" t="s">
        <v>530</v>
      </c>
      <c r="R12" s="98" t="s">
        <v>529</v>
      </c>
      <c r="S12" s="99" t="s">
        <v>530</v>
      </c>
      <c r="T12" s="98" t="s">
        <v>529</v>
      </c>
      <c r="U12" s="98" t="s">
        <v>530</v>
      </c>
      <c r="V12" s="98" t="s">
        <v>529</v>
      </c>
      <c r="W12" s="98" t="s">
        <v>530</v>
      </c>
      <c r="X12" s="98" t="s">
        <v>529</v>
      </c>
      <c r="Y12" s="100" t="s">
        <v>530</v>
      </c>
      <c r="Z12" s="1019"/>
    </row>
    <row r="13" spans="1:26">
      <c r="A13" s="101"/>
      <c r="B13" s="101"/>
      <c r="C13" s="101"/>
      <c r="D13" s="101"/>
      <c r="E13" s="102"/>
      <c r="F13" s="103"/>
      <c r="G13" s="101"/>
      <c r="H13" s="101"/>
      <c r="I13" s="101"/>
      <c r="J13" s="101"/>
      <c r="K13" s="102"/>
      <c r="L13" s="104"/>
      <c r="M13" s="1019"/>
      <c r="N13" s="101"/>
      <c r="O13" s="101"/>
      <c r="P13" s="101"/>
      <c r="Q13" s="101"/>
      <c r="R13" s="102"/>
      <c r="S13" s="103"/>
      <c r="T13" s="101"/>
      <c r="U13" s="101"/>
      <c r="V13" s="101"/>
      <c r="W13" s="101"/>
      <c r="X13" s="102"/>
      <c r="Y13" s="104"/>
      <c r="Z13" s="1019"/>
    </row>
    <row r="14" spans="1:26" ht="16" customHeight="1">
      <c r="A14" s="1033" t="s">
        <v>555</v>
      </c>
      <c r="B14" s="1033"/>
      <c r="C14" s="1033"/>
      <c r="D14" s="1036" t="s">
        <v>556</v>
      </c>
      <c r="E14" s="1036"/>
      <c r="F14" s="1037"/>
      <c r="G14" s="1033" t="s">
        <v>557</v>
      </c>
      <c r="H14" s="1033"/>
      <c r="I14" s="1033"/>
      <c r="J14" s="1008" t="s">
        <v>547</v>
      </c>
      <c r="K14" s="1009"/>
      <c r="L14" s="1010"/>
      <c r="M14" s="1019"/>
      <c r="N14" s="1033" t="s">
        <v>555</v>
      </c>
      <c r="O14" s="1033"/>
      <c r="P14" s="1033"/>
      <c r="Q14" s="1036" t="s">
        <v>556</v>
      </c>
      <c r="R14" s="1036"/>
      <c r="S14" s="1037"/>
      <c r="T14" s="1033" t="s">
        <v>557</v>
      </c>
      <c r="U14" s="1033"/>
      <c r="V14" s="1033"/>
      <c r="W14" s="1008" t="s">
        <v>547</v>
      </c>
      <c r="X14" s="1009"/>
      <c r="Y14" s="1010"/>
      <c r="Z14" s="1019"/>
    </row>
    <row r="15" spans="1:26">
      <c r="A15" s="1034"/>
      <c r="B15" s="1034"/>
      <c r="C15" s="1034"/>
      <c r="D15" s="1034"/>
      <c r="E15" s="1034"/>
      <c r="F15" s="1034"/>
      <c r="G15" s="1035"/>
      <c r="H15" s="1035"/>
      <c r="I15" s="1035"/>
      <c r="J15" s="1035"/>
      <c r="K15" s="1035"/>
      <c r="L15" s="983"/>
      <c r="M15" s="1019"/>
      <c r="N15" s="1034"/>
      <c r="O15" s="1034"/>
      <c r="P15" s="1034"/>
      <c r="Q15" s="1034"/>
      <c r="R15" s="1034"/>
      <c r="S15" s="1034"/>
      <c r="T15" s="1035"/>
      <c r="U15" s="1035"/>
      <c r="V15" s="1035"/>
      <c r="W15" s="1035"/>
      <c r="X15" s="1035"/>
      <c r="Y15" s="983"/>
      <c r="Z15" s="1019"/>
    </row>
    <row r="16" spans="1:26" ht="16" customHeight="1">
      <c r="A16" s="1038" t="s">
        <v>535</v>
      </c>
      <c r="B16" s="1039"/>
      <c r="C16" s="1039"/>
      <c r="D16" s="1039"/>
      <c r="E16" s="1039"/>
      <c r="F16" s="1040"/>
      <c r="G16" s="1041" t="s">
        <v>540</v>
      </c>
      <c r="H16" s="1042"/>
      <c r="I16" s="1042"/>
      <c r="J16" s="1042"/>
      <c r="K16" s="1042"/>
      <c r="L16" s="1042"/>
      <c r="M16" s="1019"/>
      <c r="N16" s="1038" t="s">
        <v>535</v>
      </c>
      <c r="O16" s="1039"/>
      <c r="P16" s="1039"/>
      <c r="Q16" s="1039"/>
      <c r="R16" s="1039"/>
      <c r="S16" s="1040"/>
      <c r="T16" s="1041" t="s">
        <v>540</v>
      </c>
      <c r="U16" s="1042"/>
      <c r="V16" s="1042"/>
      <c r="W16" s="1042"/>
      <c r="X16" s="1042"/>
      <c r="Y16" s="1042"/>
      <c r="Z16" s="1019"/>
    </row>
    <row r="17" spans="1:26">
      <c r="A17" s="1043"/>
      <c r="B17" s="1044"/>
      <c r="C17" s="1044"/>
      <c r="D17" s="1044"/>
      <c r="E17" s="1044"/>
      <c r="F17" s="1045"/>
      <c r="G17" s="1043"/>
      <c r="H17" s="1044"/>
      <c r="I17" s="1044"/>
      <c r="J17" s="1044"/>
      <c r="K17" s="1044"/>
      <c r="L17" s="1045"/>
      <c r="M17" s="1019"/>
      <c r="N17" s="1043"/>
      <c r="O17" s="1044"/>
      <c r="P17" s="1044"/>
      <c r="Q17" s="1044"/>
      <c r="R17" s="1044"/>
      <c r="S17" s="1045"/>
      <c r="T17" s="1043"/>
      <c r="U17" s="1044"/>
      <c r="V17" s="1044"/>
      <c r="W17" s="1044"/>
      <c r="X17" s="1044"/>
      <c r="Y17" s="1045"/>
      <c r="Z17" s="1019"/>
    </row>
    <row r="18" spans="1:26">
      <c r="A18" s="1046"/>
      <c r="B18" s="1047"/>
      <c r="C18" s="1047"/>
      <c r="D18" s="1047"/>
      <c r="E18" s="1047"/>
      <c r="F18" s="1048"/>
      <c r="G18" s="1046"/>
      <c r="H18" s="1047"/>
      <c r="I18" s="1047"/>
      <c r="J18" s="1047"/>
      <c r="K18" s="1047"/>
      <c r="L18" s="1048"/>
      <c r="M18" s="1019"/>
      <c r="N18" s="1046"/>
      <c r="O18" s="1047"/>
      <c r="P18" s="1047"/>
      <c r="Q18" s="1047"/>
      <c r="R18" s="1047"/>
      <c r="S18" s="1048"/>
      <c r="T18" s="1046"/>
      <c r="U18" s="1047"/>
      <c r="V18" s="1047"/>
      <c r="W18" s="1047"/>
      <c r="X18" s="1047"/>
      <c r="Y18" s="1048"/>
      <c r="Z18" s="1019"/>
    </row>
    <row r="19" spans="1:26">
      <c r="A19" s="1049"/>
      <c r="B19" s="1050"/>
      <c r="C19" s="1050"/>
      <c r="D19" s="1050"/>
      <c r="E19" s="1050"/>
      <c r="F19" s="1051"/>
      <c r="G19" s="1049"/>
      <c r="H19" s="1050"/>
      <c r="I19" s="1050"/>
      <c r="J19" s="1050"/>
      <c r="K19" s="1050"/>
      <c r="L19" s="1051"/>
      <c r="M19" s="1019"/>
      <c r="N19" s="1049"/>
      <c r="O19" s="1050"/>
      <c r="P19" s="1050"/>
      <c r="Q19" s="1050"/>
      <c r="R19" s="1050"/>
      <c r="S19" s="1051"/>
      <c r="T19" s="1049"/>
      <c r="U19" s="1050"/>
      <c r="V19" s="1050"/>
      <c r="W19" s="1050"/>
      <c r="X19" s="1050"/>
      <c r="Y19" s="1051"/>
      <c r="Z19" s="1019"/>
    </row>
    <row r="20" spans="1:26">
      <c r="A20" s="49"/>
      <c r="B20" s="49"/>
      <c r="C20" s="49"/>
      <c r="D20" s="49"/>
      <c r="E20" s="49"/>
      <c r="F20" s="49"/>
      <c r="G20" s="49"/>
      <c r="H20" s="49"/>
      <c r="I20" s="49"/>
      <c r="J20" s="49"/>
      <c r="K20" s="49"/>
      <c r="L20" s="49"/>
    </row>
  </sheetData>
  <mergeCells count="71">
    <mergeCell ref="Z1:Z19"/>
    <mergeCell ref="F2:F3"/>
    <mergeCell ref="G2:G3"/>
    <mergeCell ref="H2:H3"/>
    <mergeCell ref="K2:L4"/>
    <mergeCell ref="J5:L5"/>
    <mergeCell ref="N5:P5"/>
    <mergeCell ref="Q5:S5"/>
    <mergeCell ref="T5:U5"/>
    <mergeCell ref="A1:H1"/>
    <mergeCell ref="I1:L1"/>
    <mergeCell ref="M1:M19"/>
    <mergeCell ref="N1:Y4"/>
    <mergeCell ref="A5:C5"/>
    <mergeCell ref="A10:F10"/>
    <mergeCell ref="G10:L10"/>
    <mergeCell ref="N10:S10"/>
    <mergeCell ref="T10:Y10"/>
    <mergeCell ref="V5:Y5"/>
    <mergeCell ref="V7:V9"/>
    <mergeCell ref="W7:W9"/>
    <mergeCell ref="X7:X9"/>
    <mergeCell ref="Y7:Y9"/>
    <mergeCell ref="T8:T9"/>
    <mergeCell ref="U8:U9"/>
    <mergeCell ref="D5:F5"/>
    <mergeCell ref="H5:I5"/>
    <mergeCell ref="Q8:Q9"/>
    <mergeCell ref="R8:R9"/>
    <mergeCell ref="S8:S9"/>
    <mergeCell ref="D8:D9"/>
    <mergeCell ref="E8:E9"/>
    <mergeCell ref="F8:F9"/>
    <mergeCell ref="H8:H9"/>
    <mergeCell ref="I8:I9"/>
    <mergeCell ref="X11:Y11"/>
    <mergeCell ref="A11:B11"/>
    <mergeCell ref="C11:D11"/>
    <mergeCell ref="E11:F11"/>
    <mergeCell ref="G11:H11"/>
    <mergeCell ref="I11:J11"/>
    <mergeCell ref="K11:L11"/>
    <mergeCell ref="N11:O11"/>
    <mergeCell ref="P11:Q11"/>
    <mergeCell ref="R11:S11"/>
    <mergeCell ref="T11:U11"/>
    <mergeCell ref="V11:W11"/>
    <mergeCell ref="T14:V14"/>
    <mergeCell ref="W14:Y14"/>
    <mergeCell ref="A15:C15"/>
    <mergeCell ref="D15:F15"/>
    <mergeCell ref="G15:I15"/>
    <mergeCell ref="J15:L15"/>
    <mergeCell ref="N15:P15"/>
    <mergeCell ref="Q15:S15"/>
    <mergeCell ref="T15:V15"/>
    <mergeCell ref="W15:Y15"/>
    <mergeCell ref="A14:C14"/>
    <mergeCell ref="D14:F14"/>
    <mergeCell ref="G14:I14"/>
    <mergeCell ref="J14:L14"/>
    <mergeCell ref="N14:P14"/>
    <mergeCell ref="Q14:S14"/>
    <mergeCell ref="A16:F16"/>
    <mergeCell ref="G16:L16"/>
    <mergeCell ref="N16:S16"/>
    <mergeCell ref="T16:Y16"/>
    <mergeCell ref="A17:F19"/>
    <mergeCell ref="G17:L19"/>
    <mergeCell ref="N17:S19"/>
    <mergeCell ref="T17:Y19"/>
  </mergeCells>
  <hyperlinks>
    <hyperlink ref="K2" location="'Class Summaries'!A1" display="Return to Summaries"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3"/>
  <dimension ref="A1:Q24"/>
  <sheetViews>
    <sheetView workbookViewId="0">
      <selection activeCell="L19" sqref="L19"/>
    </sheetView>
  </sheetViews>
  <sheetFormatPr baseColWidth="10" defaultColWidth="11" defaultRowHeight="16"/>
  <cols>
    <col min="7" max="7" width="5.5" customWidth="1"/>
    <col min="14" max="14" width="3.6640625" customWidth="1"/>
  </cols>
  <sheetData>
    <row r="1" spans="1:17" ht="17" thickBot="1">
      <c r="A1" s="289"/>
      <c r="B1" s="289" t="s">
        <v>609</v>
      </c>
      <c r="C1" s="289"/>
      <c r="D1" s="289" t="s">
        <v>610</v>
      </c>
      <c r="E1" s="289"/>
      <c r="F1" s="289"/>
      <c r="G1" s="290"/>
      <c r="H1" s="289"/>
      <c r="I1" s="289" t="s">
        <v>611</v>
      </c>
      <c r="J1" s="289" t="s">
        <v>610</v>
      </c>
      <c r="K1" s="289"/>
      <c r="L1" s="291"/>
      <c r="M1" s="291"/>
      <c r="N1" s="290"/>
      <c r="O1" s="289"/>
      <c r="P1" s="289" t="s">
        <v>612</v>
      </c>
      <c r="Q1" s="289" t="s">
        <v>613</v>
      </c>
    </row>
    <row r="2" spans="1:17">
      <c r="A2" s="309" t="s">
        <v>614</v>
      </c>
      <c r="B2" s="310"/>
      <c r="C2" s="311"/>
      <c r="D2" s="294"/>
      <c r="E2" s="295" t="s">
        <v>615</v>
      </c>
      <c r="F2" s="317"/>
      <c r="G2" s="290"/>
      <c r="H2" s="292" t="s">
        <v>614</v>
      </c>
      <c r="I2" s="296"/>
      <c r="J2" s="295"/>
      <c r="K2" s="292" t="s">
        <v>615</v>
      </c>
      <c r="L2" s="294"/>
      <c r="M2" s="293"/>
      <c r="N2" s="290"/>
      <c r="O2" s="321" t="s">
        <v>614</v>
      </c>
      <c r="P2" s="322"/>
      <c r="Q2" s="323" t="s">
        <v>615</v>
      </c>
    </row>
    <row r="3" spans="1:17">
      <c r="A3" s="312" t="s">
        <v>45</v>
      </c>
      <c r="B3" s="307" t="s">
        <v>49</v>
      </c>
      <c r="C3" s="313" t="s">
        <v>53</v>
      </c>
      <c r="D3" t="s">
        <v>45</v>
      </c>
      <c r="E3" s="299" t="s">
        <v>52</v>
      </c>
      <c r="F3" s="306" t="s">
        <v>26</v>
      </c>
      <c r="G3" s="290"/>
      <c r="H3" s="300" t="s">
        <v>80</v>
      </c>
      <c r="I3" s="294" t="s">
        <v>27</v>
      </c>
      <c r="J3" s="293" t="s">
        <v>82</v>
      </c>
      <c r="K3" s="298" t="s">
        <v>53</v>
      </c>
      <c r="L3" t="s">
        <v>616</v>
      </c>
      <c r="M3" s="299" t="s">
        <v>58</v>
      </c>
      <c r="N3" s="290"/>
      <c r="O3" s="324" t="s">
        <v>617</v>
      </c>
      <c r="P3" s="325"/>
      <c r="Q3" s="326" t="s">
        <v>21</v>
      </c>
    </row>
    <row r="4" spans="1:17">
      <c r="A4" s="312" t="s">
        <v>48</v>
      </c>
      <c r="B4" s="307" t="s">
        <v>26</v>
      </c>
      <c r="C4" s="313" t="s">
        <v>79</v>
      </c>
      <c r="D4" s="302" t="s">
        <v>48</v>
      </c>
      <c r="E4" s="303" t="s">
        <v>49</v>
      </c>
      <c r="F4" s="306" t="s">
        <v>51</v>
      </c>
      <c r="G4" s="290"/>
      <c r="H4" s="298" t="s">
        <v>58</v>
      </c>
      <c r="I4" t="s">
        <v>618</v>
      </c>
      <c r="J4" s="299" t="s">
        <v>617</v>
      </c>
      <c r="K4" s="304" t="s">
        <v>79</v>
      </c>
      <c r="L4" s="302" t="s">
        <v>80</v>
      </c>
      <c r="M4" s="303" t="s">
        <v>21</v>
      </c>
      <c r="N4" s="290"/>
      <c r="O4" s="327" t="s">
        <v>81</v>
      </c>
      <c r="P4" s="325"/>
      <c r="Q4" s="328" t="s">
        <v>27</v>
      </c>
    </row>
    <row r="5" spans="1:17">
      <c r="A5" s="312" t="s">
        <v>52</v>
      </c>
      <c r="B5" s="307" t="s">
        <v>51</v>
      </c>
      <c r="C5" s="313" t="s">
        <v>616</v>
      </c>
      <c r="G5" s="290"/>
      <c r="H5" s="298" t="s">
        <v>21</v>
      </c>
      <c r="I5" t="s">
        <v>619</v>
      </c>
      <c r="J5" s="299" t="s">
        <v>81</v>
      </c>
      <c r="N5" s="290"/>
      <c r="O5" s="325"/>
      <c r="P5" s="325"/>
      <c r="Q5" s="325"/>
    </row>
    <row r="6" spans="1:17" ht="17" thickBot="1">
      <c r="A6" s="314"/>
      <c r="B6" s="315"/>
      <c r="C6" s="316"/>
      <c r="G6" s="290"/>
      <c r="H6" s="304"/>
      <c r="I6" s="302"/>
      <c r="J6" s="303"/>
      <c r="N6" s="290"/>
      <c r="O6" s="325"/>
      <c r="P6" s="325"/>
      <c r="Q6" s="325"/>
    </row>
    <row r="7" spans="1:17">
      <c r="A7" s="308" t="s">
        <v>12</v>
      </c>
      <c r="B7" s="299"/>
      <c r="D7" s="292" t="s">
        <v>620</v>
      </c>
      <c r="G7" s="290"/>
      <c r="N7" s="290"/>
      <c r="O7" s="325"/>
      <c r="P7" s="325"/>
      <c r="Q7" s="325"/>
    </row>
    <row r="8" spans="1:17">
      <c r="A8" s="298"/>
      <c r="B8" s="299"/>
      <c r="D8" s="298" t="s">
        <v>45</v>
      </c>
      <c r="G8" s="290"/>
      <c r="H8" s="292" t="s">
        <v>12</v>
      </c>
      <c r="I8" s="293"/>
      <c r="K8" s="293"/>
      <c r="L8" s="292" t="s">
        <v>620</v>
      </c>
      <c r="N8" s="290"/>
      <c r="O8" s="329" t="s">
        <v>12</v>
      </c>
      <c r="P8" s="330"/>
      <c r="Q8" s="323" t="s">
        <v>621</v>
      </c>
    </row>
    <row r="9" spans="1:17">
      <c r="A9" s="318" t="s">
        <v>53</v>
      </c>
      <c r="B9" s="319" t="s">
        <v>45</v>
      </c>
      <c r="C9" s="302"/>
      <c r="D9" s="304" t="s">
        <v>52</v>
      </c>
      <c r="G9" s="290"/>
      <c r="H9" s="304" t="s">
        <v>27</v>
      </c>
      <c r="I9" s="303" t="s">
        <v>622</v>
      </c>
      <c r="K9" s="299"/>
      <c r="L9" s="299" t="s">
        <v>53</v>
      </c>
      <c r="N9" s="290"/>
      <c r="O9" s="331" t="s">
        <v>618</v>
      </c>
      <c r="P9" s="327" t="s">
        <v>623</v>
      </c>
      <c r="Q9" s="326" t="s">
        <v>624</v>
      </c>
    </row>
    <row r="10" spans="1:17">
      <c r="A10" s="320" t="s">
        <v>625</v>
      </c>
      <c r="B10" s="320"/>
      <c r="D10" t="s">
        <v>26</v>
      </c>
      <c r="G10" s="290"/>
      <c r="K10" s="303"/>
      <c r="L10" s="303" t="s">
        <v>616</v>
      </c>
      <c r="N10" s="290"/>
      <c r="O10" s="325"/>
      <c r="P10" s="325"/>
      <c r="Q10" s="328" t="s">
        <v>27</v>
      </c>
    </row>
    <row r="11" spans="1:17">
      <c r="G11" s="290"/>
      <c r="L11" t="s">
        <v>58</v>
      </c>
      <c r="N11" s="290"/>
      <c r="O11" s="325"/>
      <c r="P11" s="325"/>
      <c r="Q11" s="325"/>
    </row>
    <row r="12" spans="1:17">
      <c r="A12" s="292" t="s">
        <v>626</v>
      </c>
      <c r="B12" s="293"/>
      <c r="D12" t="s">
        <v>627</v>
      </c>
      <c r="G12" s="290"/>
      <c r="N12" s="290"/>
      <c r="O12" s="325"/>
      <c r="P12" s="325"/>
      <c r="Q12" s="325"/>
    </row>
    <row r="13" spans="1:17">
      <c r="A13" s="298" t="s">
        <v>26</v>
      </c>
      <c r="B13" s="299"/>
      <c r="C13" s="312" t="s">
        <v>45</v>
      </c>
      <c r="D13" s="312" t="s">
        <v>52</v>
      </c>
      <c r="E13" s="307" t="s">
        <v>26</v>
      </c>
      <c r="G13" s="290"/>
      <c r="J13" s="297" t="s">
        <v>626</v>
      </c>
      <c r="L13" t="s">
        <v>627</v>
      </c>
      <c r="N13" s="290"/>
    </row>
    <row r="14" spans="1:17">
      <c r="A14" s="304" t="s">
        <v>80</v>
      </c>
      <c r="B14" s="303"/>
      <c r="C14" s="312" t="s">
        <v>48</v>
      </c>
      <c r="D14" s="312" t="s">
        <v>49</v>
      </c>
      <c r="E14" s="307" t="s">
        <v>51</v>
      </c>
      <c r="G14" s="290"/>
      <c r="J14" s="301" t="s">
        <v>80</v>
      </c>
      <c r="K14" s="313" t="s">
        <v>53</v>
      </c>
      <c r="L14" s="313" t="s">
        <v>616</v>
      </c>
      <c r="M14" s="298" t="s">
        <v>58</v>
      </c>
      <c r="N14" s="290"/>
    </row>
    <row r="15" spans="1:17">
      <c r="D15" s="312"/>
      <c r="E15" s="307"/>
      <c r="G15" s="290"/>
      <c r="J15" s="305" t="s">
        <v>619</v>
      </c>
      <c r="K15" s="313" t="s">
        <v>79</v>
      </c>
      <c r="L15" s="300" t="s">
        <v>80</v>
      </c>
      <c r="M15" s="298" t="s">
        <v>21</v>
      </c>
      <c r="N15" s="290"/>
    </row>
    <row r="16" spans="1:17">
      <c r="A16" s="292"/>
      <c r="B16" s="294"/>
      <c r="C16" s="294"/>
      <c r="D16" s="293"/>
      <c r="G16" s="290"/>
      <c r="L16" s="313"/>
      <c r="M16" s="298"/>
      <c r="N16" s="290"/>
    </row>
    <row r="17" spans="1:14">
      <c r="A17" s="298"/>
      <c r="D17" s="299"/>
      <c r="G17" s="290"/>
      <c r="N17" s="290"/>
    </row>
    <row r="18" spans="1:14">
      <c r="A18" s="304"/>
      <c r="B18" s="302"/>
      <c r="C18" s="302"/>
      <c r="D18" s="303"/>
      <c r="G18" s="290"/>
      <c r="N18" s="290"/>
    </row>
    <row r="19" spans="1:14">
      <c r="G19" s="290"/>
      <c r="N19" s="290"/>
    </row>
    <row r="20" spans="1:14">
      <c r="G20" s="290"/>
      <c r="N20" s="290"/>
    </row>
    <row r="21" spans="1:14">
      <c r="G21" s="290"/>
      <c r="N21" s="290"/>
    </row>
    <row r="22" spans="1:14">
      <c r="G22" s="290"/>
      <c r="N22" s="290"/>
    </row>
    <row r="23" spans="1:14">
      <c r="C23" t="s">
        <v>628</v>
      </c>
      <c r="D23" t="s">
        <v>629</v>
      </c>
      <c r="G23" s="290"/>
      <c r="N23" s="290"/>
    </row>
    <row r="24" spans="1:14">
      <c r="C24" t="s">
        <v>45</v>
      </c>
      <c r="D24" t="s">
        <v>45</v>
      </c>
      <c r="N24" s="2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28"/>
  <sheetViews>
    <sheetView workbookViewId="0">
      <pane xSplit="1" topLeftCell="B1" activePane="topRight" state="frozen"/>
      <selection pane="topRight" activeCell="D23" sqref="D23"/>
    </sheetView>
  </sheetViews>
  <sheetFormatPr baseColWidth="10" defaultColWidth="10.6640625" defaultRowHeight="16"/>
  <cols>
    <col min="1" max="1" width="29.6640625" bestFit="1" customWidth="1"/>
    <col min="2" max="7" width="12" customWidth="1"/>
  </cols>
  <sheetData>
    <row r="1" spans="1:13" s="2" customFormat="1" ht="22" thickBot="1">
      <c r="A1" s="672" t="s">
        <v>30</v>
      </c>
      <c r="B1" s="669" t="s">
        <v>69</v>
      </c>
      <c r="C1" s="670"/>
      <c r="D1" s="670"/>
      <c r="E1" s="670"/>
      <c r="F1" s="670"/>
      <c r="G1" s="670"/>
      <c r="H1" s="670"/>
      <c r="I1" s="670"/>
      <c r="J1" s="670"/>
      <c r="K1" s="670"/>
      <c r="L1" s="670"/>
      <c r="M1" s="671"/>
    </row>
    <row r="2" spans="1:13" ht="17" thickBot="1">
      <c r="A2" s="673"/>
      <c r="B2" s="674" t="s">
        <v>32</v>
      </c>
      <c r="C2" s="675"/>
      <c r="D2" s="675"/>
      <c r="E2" s="675"/>
      <c r="F2" s="675"/>
      <c r="G2" s="676"/>
      <c r="H2" s="677" t="s">
        <v>33</v>
      </c>
      <c r="I2" s="678"/>
      <c r="J2" s="678"/>
      <c r="K2" s="678"/>
      <c r="L2" s="678"/>
      <c r="M2" s="679"/>
    </row>
    <row r="3" spans="1:13" ht="38" customHeight="1">
      <c r="A3" s="691" t="s">
        <v>70</v>
      </c>
      <c r="B3" s="693" t="s">
        <v>71</v>
      </c>
      <c r="C3" s="694"/>
      <c r="D3" s="687" t="s">
        <v>72</v>
      </c>
      <c r="E3" s="688"/>
      <c r="F3" s="689" t="s">
        <v>73</v>
      </c>
      <c r="G3" s="690"/>
      <c r="H3" s="693" t="s">
        <v>71</v>
      </c>
      <c r="I3" s="694"/>
      <c r="J3" s="687" t="s">
        <v>72</v>
      </c>
      <c r="K3" s="688"/>
      <c r="L3" s="689" t="s">
        <v>73</v>
      </c>
      <c r="M3" s="690"/>
    </row>
    <row r="4" spans="1:13" s="1" customFormat="1" ht="86" thickBot="1">
      <c r="A4" s="692"/>
      <c r="B4" s="34" t="s">
        <v>74</v>
      </c>
      <c r="C4" s="35" t="s">
        <v>75</v>
      </c>
      <c r="D4" s="36" t="s">
        <v>76</v>
      </c>
      <c r="E4" s="37" t="s">
        <v>77</v>
      </c>
      <c r="F4" s="38" t="s">
        <v>76</v>
      </c>
      <c r="G4" s="39" t="s">
        <v>77</v>
      </c>
      <c r="H4" s="34" t="s">
        <v>76</v>
      </c>
      <c r="I4" s="35" t="s">
        <v>77</v>
      </c>
      <c r="J4" s="36" t="s">
        <v>76</v>
      </c>
      <c r="K4" s="37" t="s">
        <v>77</v>
      </c>
      <c r="L4" s="38" t="s">
        <v>76</v>
      </c>
      <c r="M4" s="39" t="s">
        <v>77</v>
      </c>
    </row>
    <row r="5" spans="1:13" s="1" customFormat="1" ht="17">
      <c r="A5" s="67" t="s">
        <v>41</v>
      </c>
      <c r="B5" s="8" t="str">
        <f>IF(SUM(B6:B28)=0,"",AVERAGE(B6:B28))</f>
        <v/>
      </c>
      <c r="C5" s="31"/>
      <c r="D5" s="8" t="str">
        <f>IF(SUM(D6:D28)=0,"",AVERAGE(D6:D28))</f>
        <v/>
      </c>
      <c r="E5" s="31"/>
      <c r="F5" s="8" t="str">
        <f>IF(SUM(F6:F28)=0,"",AVERAGE(F6:F28))</f>
        <v/>
      </c>
      <c r="G5" s="31"/>
      <c r="H5" s="8" t="str">
        <f>IF(SUM(H6:H28)=0,"",AVERAGE(H6:H28))</f>
        <v/>
      </c>
      <c r="I5" s="31"/>
      <c r="J5" s="8" t="str">
        <f>IF(SUM(J6:J28)=0,"",AVERAGE(J6:J28))</f>
        <v/>
      </c>
      <c r="K5" s="31"/>
      <c r="L5" s="8" t="str">
        <f>IF(SUM(L6:L28)=0,"",AVERAGE(L6:L28))</f>
        <v/>
      </c>
      <c r="M5" s="31"/>
    </row>
    <row r="6" spans="1:13">
      <c r="A6" s="277" t="str">
        <f>'Class Summaries'!A6</f>
        <v>Student 1</v>
      </c>
      <c r="B6" s="3" t="s">
        <v>26</v>
      </c>
      <c r="C6" s="32" t="s">
        <v>49</v>
      </c>
      <c r="D6" s="3"/>
      <c r="E6" s="32"/>
      <c r="F6" s="3"/>
      <c r="G6" s="32"/>
      <c r="H6" s="3" t="s">
        <v>52</v>
      </c>
      <c r="I6" s="32"/>
      <c r="J6" s="3" t="s">
        <v>26</v>
      </c>
      <c r="K6" s="32"/>
      <c r="L6" s="3" t="s">
        <v>26</v>
      </c>
      <c r="M6" s="32"/>
    </row>
    <row r="7" spans="1:13">
      <c r="A7" s="277" t="str">
        <f>'Class Summaries'!A7</f>
        <v>Student 2</v>
      </c>
      <c r="B7" s="3" t="s">
        <v>52</v>
      </c>
      <c r="C7" s="32" t="s">
        <v>78</v>
      </c>
      <c r="D7" s="3"/>
      <c r="E7" s="32"/>
      <c r="F7" s="3"/>
      <c r="G7" s="32"/>
      <c r="H7" s="3" t="s">
        <v>52</v>
      </c>
      <c r="I7" s="32"/>
      <c r="J7" s="3" t="s">
        <v>52</v>
      </c>
      <c r="K7" s="32"/>
      <c r="L7" s="3" t="s">
        <v>52</v>
      </c>
      <c r="M7" s="32"/>
    </row>
    <row r="8" spans="1:13">
      <c r="A8" s="277" t="str">
        <f>'Class Summaries'!A8</f>
        <v>Student 3</v>
      </c>
      <c r="B8" s="3" t="s">
        <v>21</v>
      </c>
      <c r="C8" s="32" t="s">
        <v>49</v>
      </c>
      <c r="D8" s="3"/>
      <c r="E8" s="32"/>
      <c r="F8" s="3"/>
      <c r="G8" s="32"/>
      <c r="H8" s="3" t="s">
        <v>53</v>
      </c>
      <c r="I8" s="32"/>
      <c r="J8" s="3" t="s">
        <v>79</v>
      </c>
      <c r="K8" s="32"/>
      <c r="L8" s="3" t="s">
        <v>21</v>
      </c>
      <c r="M8" s="32"/>
    </row>
    <row r="9" spans="1:13">
      <c r="A9" s="277" t="str">
        <f>'Class Summaries'!A9</f>
        <v>Student 4</v>
      </c>
      <c r="B9" s="3" t="s">
        <v>51</v>
      </c>
      <c r="C9" s="32" t="s">
        <v>49</v>
      </c>
      <c r="D9" s="3"/>
      <c r="E9" s="32"/>
      <c r="F9" s="3"/>
      <c r="G9" s="32"/>
      <c r="H9" s="3" t="s">
        <v>52</v>
      </c>
      <c r="I9" s="32"/>
      <c r="J9" s="3" t="s">
        <v>52</v>
      </c>
      <c r="K9" s="32"/>
      <c r="L9" s="3" t="s">
        <v>51</v>
      </c>
      <c r="M9" s="32"/>
    </row>
    <row r="10" spans="1:13">
      <c r="A10" s="277" t="str">
        <f>'Class Summaries'!A10</f>
        <v>Student 5</v>
      </c>
      <c r="B10" s="3" t="s">
        <v>26</v>
      </c>
      <c r="C10" s="32" t="s">
        <v>78</v>
      </c>
      <c r="D10" s="3"/>
      <c r="E10" s="32"/>
      <c r="F10" s="3"/>
      <c r="G10" s="32"/>
      <c r="H10" s="3" t="s">
        <v>52</v>
      </c>
      <c r="I10" s="32"/>
      <c r="J10" s="3" t="s">
        <v>52</v>
      </c>
      <c r="K10" s="32"/>
      <c r="L10" s="3" t="s">
        <v>52</v>
      </c>
      <c r="M10" s="32"/>
    </row>
    <row r="11" spans="1:13">
      <c r="A11" s="277" t="str">
        <f>'Class Summaries'!A11</f>
        <v>Student 6</v>
      </c>
      <c r="B11" s="3" t="s">
        <v>26</v>
      </c>
      <c r="C11" s="32" t="s">
        <v>78</v>
      </c>
      <c r="D11" s="3"/>
      <c r="E11" s="32"/>
      <c r="F11" s="3"/>
      <c r="G11" s="32"/>
      <c r="H11" s="3" t="s">
        <v>52</v>
      </c>
      <c r="I11" s="32"/>
      <c r="J11" s="3" t="s">
        <v>49</v>
      </c>
      <c r="K11" s="32"/>
      <c r="L11" s="3" t="s">
        <v>26</v>
      </c>
      <c r="M11" s="32"/>
    </row>
    <row r="12" spans="1:13">
      <c r="A12" s="277" t="str">
        <f>'Class Summaries'!A12</f>
        <v>Student 7</v>
      </c>
      <c r="B12" s="3" t="s">
        <v>53</v>
      </c>
      <c r="C12" s="32" t="s">
        <v>26</v>
      </c>
      <c r="D12" s="3"/>
      <c r="E12" s="32"/>
      <c r="F12" s="3"/>
      <c r="G12" s="32"/>
      <c r="H12" s="3" t="s">
        <v>26</v>
      </c>
      <c r="I12" s="32"/>
      <c r="J12" s="3" t="s">
        <v>26</v>
      </c>
      <c r="K12" s="32"/>
      <c r="L12" s="3" t="s">
        <v>26</v>
      </c>
      <c r="M12" s="32"/>
    </row>
    <row r="13" spans="1:13">
      <c r="A13" s="277" t="str">
        <f>'Class Summaries'!A13</f>
        <v>Student 8</v>
      </c>
      <c r="B13" s="3" t="s">
        <v>26</v>
      </c>
      <c r="C13" s="32" t="s">
        <v>78</v>
      </c>
      <c r="D13" s="3"/>
      <c r="E13" s="32"/>
      <c r="F13" s="3"/>
      <c r="G13" s="32"/>
      <c r="H13" s="3"/>
      <c r="I13" s="32"/>
      <c r="J13" s="3" t="s">
        <v>48</v>
      </c>
      <c r="K13" s="32"/>
      <c r="L13" s="3" t="s">
        <v>26</v>
      </c>
      <c r="M13" s="32"/>
    </row>
    <row r="14" spans="1:13">
      <c r="A14" s="277" t="str">
        <f>'Class Summaries'!A14</f>
        <v>Student 9</v>
      </c>
      <c r="B14" s="3" t="s">
        <v>79</v>
      </c>
      <c r="C14" s="32" t="s">
        <v>49</v>
      </c>
      <c r="D14" s="3"/>
      <c r="E14" s="32"/>
      <c r="F14" s="3"/>
      <c r="G14" s="32"/>
      <c r="H14" s="3" t="s">
        <v>49</v>
      </c>
      <c r="I14" s="32"/>
      <c r="J14" s="3" t="s">
        <v>51</v>
      </c>
      <c r="K14" s="32"/>
      <c r="L14" s="3" t="s">
        <v>53</v>
      </c>
      <c r="M14" s="32"/>
    </row>
    <row r="15" spans="1:13">
      <c r="A15" s="277" t="str">
        <f>'Class Summaries'!A15</f>
        <v>Student 10</v>
      </c>
      <c r="B15" s="3" t="s">
        <v>26</v>
      </c>
      <c r="C15" s="32" t="s">
        <v>78</v>
      </c>
      <c r="D15" s="3"/>
      <c r="E15" s="32"/>
      <c r="F15" s="3"/>
      <c r="G15" s="32"/>
      <c r="H15" s="3" t="s">
        <v>52</v>
      </c>
      <c r="I15" s="32"/>
      <c r="J15" s="3" t="s">
        <v>52</v>
      </c>
      <c r="K15" s="32"/>
      <c r="L15" s="3" t="s">
        <v>26</v>
      </c>
      <c r="M15" s="32"/>
    </row>
    <row r="16" spans="1:13">
      <c r="A16" s="277" t="str">
        <f>'Class Summaries'!A16</f>
        <v>Student 11</v>
      </c>
      <c r="B16" s="3" t="s">
        <v>51</v>
      </c>
      <c r="C16" s="32" t="s">
        <v>49</v>
      </c>
      <c r="D16" s="3"/>
      <c r="E16" s="32"/>
      <c r="F16" s="3"/>
      <c r="G16" s="32"/>
      <c r="H16" s="3" t="s">
        <v>52</v>
      </c>
      <c r="I16" s="32"/>
      <c r="J16" s="3" t="s">
        <v>52</v>
      </c>
      <c r="K16" s="32"/>
      <c r="L16" s="3" t="s">
        <v>26</v>
      </c>
      <c r="M16" s="32"/>
    </row>
    <row r="17" spans="1:13">
      <c r="A17" s="277" t="str">
        <f>'Class Summaries'!A17</f>
        <v>Student 12</v>
      </c>
      <c r="B17" s="3" t="s">
        <v>80</v>
      </c>
      <c r="C17" s="32" t="s">
        <v>26</v>
      </c>
      <c r="D17" s="3"/>
      <c r="E17" s="32"/>
      <c r="F17" s="3"/>
      <c r="G17" s="32"/>
      <c r="H17" s="3" t="s">
        <v>48</v>
      </c>
      <c r="I17" s="32"/>
      <c r="J17" s="3" t="s">
        <v>52</v>
      </c>
      <c r="K17" s="32"/>
      <c r="L17" s="3" t="s">
        <v>51</v>
      </c>
      <c r="M17" s="32"/>
    </row>
    <row r="18" spans="1:13">
      <c r="A18" s="277" t="str">
        <f>'Class Summaries'!A18</f>
        <v>Student 13</v>
      </c>
      <c r="B18" s="3" t="s">
        <v>51</v>
      </c>
      <c r="C18" s="32" t="s">
        <v>49</v>
      </c>
      <c r="D18" s="3"/>
      <c r="E18" s="32"/>
      <c r="F18" s="3"/>
      <c r="G18" s="32"/>
      <c r="H18" s="3" t="s">
        <v>49</v>
      </c>
      <c r="I18" s="32"/>
      <c r="J18" s="3" t="s">
        <v>26</v>
      </c>
      <c r="K18" s="32"/>
      <c r="L18" s="3" t="s">
        <v>51</v>
      </c>
      <c r="M18" s="32"/>
    </row>
    <row r="19" spans="1:13">
      <c r="A19" s="277" t="str">
        <f>'Class Summaries'!A19</f>
        <v>Student 14</v>
      </c>
      <c r="B19" s="3" t="s">
        <v>26</v>
      </c>
      <c r="C19" s="32" t="s">
        <v>49</v>
      </c>
      <c r="D19" s="3"/>
      <c r="E19" s="32"/>
      <c r="F19" s="3"/>
      <c r="G19" s="32"/>
      <c r="H19" s="3" t="s">
        <v>52</v>
      </c>
      <c r="I19" s="32"/>
      <c r="J19" s="3" t="s">
        <v>26</v>
      </c>
      <c r="K19" s="32"/>
      <c r="L19" s="3" t="s">
        <v>26</v>
      </c>
      <c r="M19" s="32"/>
    </row>
    <row r="20" spans="1:13">
      <c r="A20" s="277" t="str">
        <f>'Class Summaries'!A20</f>
        <v>Student 15</v>
      </c>
      <c r="B20" s="3" t="s">
        <v>81</v>
      </c>
      <c r="C20" s="32" t="s">
        <v>27</v>
      </c>
      <c r="D20" s="3"/>
      <c r="E20" s="32"/>
      <c r="F20" s="3"/>
      <c r="G20" s="32"/>
      <c r="H20" s="3"/>
      <c r="I20" s="32"/>
      <c r="J20" s="3" t="s">
        <v>82</v>
      </c>
      <c r="K20" s="32"/>
      <c r="L20" s="3" t="s">
        <v>82</v>
      </c>
      <c r="M20" s="32"/>
    </row>
    <row r="21" spans="1:13">
      <c r="A21" s="277"/>
      <c r="B21" s="3"/>
      <c r="C21" s="32"/>
      <c r="D21" s="3"/>
      <c r="E21" s="32"/>
      <c r="F21" s="3"/>
      <c r="G21" s="32"/>
      <c r="H21" s="3"/>
      <c r="I21" s="32"/>
      <c r="J21" s="3"/>
      <c r="K21" s="32"/>
      <c r="L21" s="3"/>
      <c r="M21" s="32"/>
    </row>
    <row r="22" spans="1:13">
      <c r="A22" s="277"/>
      <c r="B22" s="3"/>
      <c r="C22" s="32"/>
      <c r="D22" s="3"/>
      <c r="E22" s="32"/>
      <c r="F22" s="3"/>
      <c r="G22" s="32"/>
      <c r="H22" s="3"/>
      <c r="I22" s="32"/>
      <c r="J22" s="3"/>
      <c r="K22" s="32"/>
      <c r="L22" s="3"/>
      <c r="M22" s="32"/>
    </row>
    <row r="23" spans="1:13">
      <c r="A23" s="277"/>
      <c r="B23" s="3"/>
      <c r="C23" s="32"/>
      <c r="D23" s="3"/>
      <c r="E23" s="32"/>
      <c r="F23" s="3"/>
      <c r="G23" s="32"/>
      <c r="H23" s="3"/>
      <c r="I23" s="32"/>
      <c r="J23" s="3"/>
      <c r="K23" s="32"/>
      <c r="L23" s="3"/>
      <c r="M23" s="32"/>
    </row>
    <row r="24" spans="1:13">
      <c r="A24" s="287" t="str">
        <f>IF(ISBLANK('Class Summaries'!A24)," ",'Class Summaries'!A24)</f>
        <v xml:space="preserve"> </v>
      </c>
      <c r="B24" s="3"/>
      <c r="C24" s="32"/>
      <c r="D24" s="3"/>
      <c r="E24" s="32"/>
      <c r="F24" s="3"/>
      <c r="G24" s="32"/>
      <c r="H24" s="3"/>
      <c r="I24" s="32"/>
      <c r="J24" s="3"/>
      <c r="K24" s="32"/>
      <c r="L24" s="3"/>
      <c r="M24" s="32"/>
    </row>
    <row r="25" spans="1:13">
      <c r="A25" s="287" t="str">
        <f>IF(ISBLANK('Class Summaries'!A25)," ",'Class Summaries'!A25)</f>
        <v xml:space="preserve"> </v>
      </c>
      <c r="B25" s="3"/>
      <c r="C25" s="32"/>
      <c r="D25" s="3"/>
      <c r="E25" s="32"/>
      <c r="F25" s="3"/>
      <c r="G25" s="32"/>
      <c r="H25" s="3"/>
      <c r="I25" s="32"/>
      <c r="J25" s="3"/>
      <c r="K25" s="32"/>
      <c r="L25" s="3"/>
      <c r="M25" s="32"/>
    </row>
    <row r="26" spans="1:13">
      <c r="A26" s="287" t="str">
        <f>IF(ISBLANK('Class Summaries'!A26)," ",'Class Summaries'!A26)</f>
        <v xml:space="preserve"> </v>
      </c>
      <c r="B26" s="3"/>
      <c r="C26" s="32"/>
      <c r="D26" s="3"/>
      <c r="E26" s="32"/>
      <c r="F26" s="3"/>
      <c r="G26" s="32"/>
      <c r="H26" s="3"/>
      <c r="I26" s="32"/>
      <c r="J26" s="3"/>
      <c r="K26" s="32"/>
      <c r="L26" s="3"/>
      <c r="M26" s="32"/>
    </row>
    <row r="27" spans="1:13">
      <c r="A27" s="287" t="str">
        <f>IF(ISBLANK('Class Summaries'!A27)," ",'Class Summaries'!A27)</f>
        <v xml:space="preserve"> </v>
      </c>
      <c r="B27" s="3"/>
      <c r="C27" s="32"/>
      <c r="D27" s="3"/>
      <c r="E27" s="32"/>
      <c r="F27" s="3"/>
      <c r="G27" s="32"/>
      <c r="H27" s="3"/>
      <c r="I27" s="32"/>
      <c r="J27" s="3"/>
      <c r="K27" s="32"/>
      <c r="L27" s="3"/>
      <c r="M27" s="32"/>
    </row>
    <row r="28" spans="1:13" ht="17" thickBot="1">
      <c r="A28" s="287" t="str">
        <f>IF(ISBLANK('Class Summaries'!A28)," ",'Class Summaries'!A28)</f>
        <v xml:space="preserve"> </v>
      </c>
      <c r="B28" s="4"/>
      <c r="C28" s="33"/>
      <c r="D28" s="4"/>
      <c r="E28" s="33"/>
      <c r="F28" s="4"/>
      <c r="G28" s="33"/>
      <c r="H28" s="4"/>
      <c r="I28" s="33"/>
      <c r="J28" s="4"/>
      <c r="K28" s="33"/>
      <c r="L28" s="4"/>
      <c r="M28" s="33"/>
    </row>
  </sheetData>
  <sheetProtection algorithmName="SHA-512" hashValue="qhg+ep45F7dBvO3PbydmCztxrWubKEWTanJqpZNPXA0Wcz542nr0SCfljR/LsoBfffdl4sCV3XVd0VwGp/05qw==" saltValue="//KIHSIOca0Zbs0moKfsTQ==" spinCount="100000" sheet="1" insertHyperlinks="0" selectLockedCells="1"/>
  <mergeCells count="11">
    <mergeCell ref="A1:A2"/>
    <mergeCell ref="J3:K3"/>
    <mergeCell ref="L3:M3"/>
    <mergeCell ref="B1:M1"/>
    <mergeCell ref="B2:G2"/>
    <mergeCell ref="H2:M2"/>
    <mergeCell ref="A3:A4"/>
    <mergeCell ref="B3:C3"/>
    <mergeCell ref="D3:E3"/>
    <mergeCell ref="F3:G3"/>
    <mergeCell ref="H3:I3"/>
  </mergeCells>
  <phoneticPr fontId="17" type="noConversion"/>
  <hyperlinks>
    <hyperlink ref="A1" location="'Class Summaries'!A1" display="Return to Summaries" xr:uid="{00000000-0004-0000-0400-000000000000}"/>
    <hyperlink ref="A2" location="'Class Summaries'!A1" display="'Class Summaries'!A1" xr:uid="{00000000-0004-0000-0400-000001000000}"/>
    <hyperlink ref="A6" location="JJ!A1" display="JJ!A1" xr:uid="{00000000-0004-0000-0400-000002000000}"/>
    <hyperlink ref="A7" location="Allen!A1" display="Allen!A1" xr:uid="{00000000-0004-0000-0400-000003000000}"/>
    <hyperlink ref="A8" location="Elaine!A1" display="Elaine!A1" xr:uid="{00000000-0004-0000-0400-000004000000}"/>
    <hyperlink ref="A9" location="Sally!A1" display="Sally!A1" xr:uid="{00000000-0004-0000-0400-000005000000}"/>
    <hyperlink ref="A10" location="Muhong!A1" display="Muhong!A1" xr:uid="{00000000-0004-0000-0400-000006000000}"/>
    <hyperlink ref="A11" location="Leo!A1" display="Leo!A1" xr:uid="{00000000-0004-0000-0400-000007000000}"/>
    <hyperlink ref="A12" location="'Han Han'!A1" display="'Han Han'!A1" xr:uid="{00000000-0004-0000-0400-000008000000}"/>
    <hyperlink ref="A13" location="Roy!A1" display="Roy!A1" xr:uid="{00000000-0004-0000-0400-000009000000}"/>
    <hyperlink ref="A14" location="Eoin!A1" display="Eoin!A1" xr:uid="{00000000-0004-0000-0400-00000A000000}"/>
    <hyperlink ref="A15" location="Yoyo!A1" display="Yoyo!A1" xr:uid="{00000000-0004-0000-0400-00000B000000}"/>
    <hyperlink ref="A17" location="Fanjie!A1" display="Fanjie!A1" xr:uid="{00000000-0004-0000-0400-00000C000000}"/>
    <hyperlink ref="A18" location="Merry!A1" display="Merry!A1" xr:uid="{00000000-0004-0000-0400-00000D000000}"/>
    <hyperlink ref="A19" location="Nina!A1" display="Nina!A1" xr:uid="{00000000-0004-0000-0400-00000E000000}"/>
    <hyperlink ref="A20" location="Dorothy!A1" display="Dorothy!A1" xr:uid="{00000000-0004-0000-0400-00000F000000}"/>
    <hyperlink ref="A16" location="Andy!A1" display="Andy!A1" xr:uid="{00000000-0004-0000-0400-00001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8"/>
  <sheetViews>
    <sheetView workbookViewId="0">
      <selection activeCell="A15" sqref="A15:XFD15"/>
    </sheetView>
  </sheetViews>
  <sheetFormatPr baseColWidth="10" defaultColWidth="11" defaultRowHeight="16"/>
  <cols>
    <col min="1" max="1" width="29.6640625" bestFit="1" customWidth="1"/>
    <col min="3" max="3" width="66" customWidth="1"/>
  </cols>
  <sheetData>
    <row r="1" spans="1:3" ht="23" customHeight="1" thickBot="1">
      <c r="A1" s="672" t="s">
        <v>30</v>
      </c>
      <c r="B1" s="695" t="s">
        <v>83</v>
      </c>
      <c r="C1" s="696"/>
    </row>
    <row r="2" spans="1:3" ht="17" thickBot="1">
      <c r="A2" s="673"/>
      <c r="B2" s="674" t="s">
        <v>32</v>
      </c>
      <c r="C2" s="675"/>
    </row>
    <row r="3" spans="1:3" ht="16" customHeight="1">
      <c r="A3" s="691" t="s">
        <v>70</v>
      </c>
      <c r="B3" s="689" t="s">
        <v>73</v>
      </c>
      <c r="C3" s="697"/>
    </row>
    <row r="4" spans="1:3" ht="17">
      <c r="A4" s="692"/>
      <c r="B4" s="53" t="s">
        <v>84</v>
      </c>
      <c r="C4" s="54" t="s">
        <v>85</v>
      </c>
    </row>
    <row r="5" spans="1:3" ht="35" thickBot="1">
      <c r="A5" s="40" t="s">
        <v>86</v>
      </c>
      <c r="B5" s="55">
        <f>IF(SUM(B6:B29)=0,"",AVERAGE(B6:B29))</f>
        <v>2.2000000000000002</v>
      </c>
      <c r="C5" s="56" t="str">
        <f>IF(SUM(C6:C29)=0,"",AVERAGE(C6:C29))</f>
        <v/>
      </c>
    </row>
    <row r="6" spans="1:3">
      <c r="A6" s="277" t="str">
        <f>'Class Summaries'!A6</f>
        <v>Student 1</v>
      </c>
      <c r="B6" s="57">
        <v>1</v>
      </c>
      <c r="C6" s="58" t="s">
        <v>87</v>
      </c>
    </row>
    <row r="7" spans="1:3">
      <c r="A7" s="277" t="str">
        <f>'Class Summaries'!A7</f>
        <v>Student 2</v>
      </c>
      <c r="B7" s="57">
        <v>1.5</v>
      </c>
      <c r="C7" s="58" t="s">
        <v>88</v>
      </c>
    </row>
    <row r="8" spans="1:3">
      <c r="A8" s="277" t="str">
        <f>'Class Summaries'!A8</f>
        <v>Student 3</v>
      </c>
      <c r="B8" s="57">
        <v>3.5</v>
      </c>
      <c r="C8" s="32" t="s">
        <v>89</v>
      </c>
    </row>
    <row r="9" spans="1:3">
      <c r="A9" s="277" t="str">
        <f>'Class Summaries'!A9</f>
        <v>Student 4</v>
      </c>
      <c r="B9" s="57">
        <v>2</v>
      </c>
      <c r="C9" s="32" t="s">
        <v>90</v>
      </c>
    </row>
    <row r="10" spans="1:3">
      <c r="A10" s="277" t="str">
        <f>'Class Summaries'!A10</f>
        <v>Student 5</v>
      </c>
      <c r="B10" s="57">
        <v>2</v>
      </c>
      <c r="C10" s="32" t="s">
        <v>91</v>
      </c>
    </row>
    <row r="11" spans="1:3">
      <c r="A11" s="277" t="str">
        <f>'Class Summaries'!A11</f>
        <v>Student 6</v>
      </c>
      <c r="B11" s="57">
        <v>1.5</v>
      </c>
      <c r="C11" s="32" t="s">
        <v>92</v>
      </c>
    </row>
    <row r="12" spans="1:3">
      <c r="A12" s="277" t="str">
        <f>'Class Summaries'!A12</f>
        <v>Student 7</v>
      </c>
      <c r="B12" s="57">
        <v>3</v>
      </c>
      <c r="C12" s="32" t="s">
        <v>93</v>
      </c>
    </row>
    <row r="13" spans="1:3">
      <c r="A13" s="277" t="str">
        <f>'Class Summaries'!A13</f>
        <v>Student 8</v>
      </c>
      <c r="B13" s="57">
        <v>2</v>
      </c>
      <c r="C13" s="32" t="s">
        <v>94</v>
      </c>
    </row>
    <row r="14" spans="1:3">
      <c r="A14" s="277" t="str">
        <f>'Class Summaries'!A14</f>
        <v>Student 9</v>
      </c>
      <c r="B14" s="57">
        <v>2.5</v>
      </c>
      <c r="C14" s="32" t="s">
        <v>95</v>
      </c>
    </row>
    <row r="15" spans="1:3">
      <c r="A15" s="277" t="str">
        <f>'Class Summaries'!A15</f>
        <v>Student 10</v>
      </c>
      <c r="B15" s="57">
        <v>2.5</v>
      </c>
      <c r="C15" s="32" t="s">
        <v>96</v>
      </c>
    </row>
    <row r="16" spans="1:3">
      <c r="A16" s="277" t="str">
        <f>'Class Summaries'!A16</f>
        <v>Student 11</v>
      </c>
      <c r="B16" s="57">
        <v>2.5</v>
      </c>
      <c r="C16" s="32" t="s">
        <v>97</v>
      </c>
    </row>
    <row r="17" spans="1:3">
      <c r="A17" s="277" t="str">
        <f>'Class Summaries'!A17</f>
        <v>Student 12</v>
      </c>
      <c r="B17" s="57">
        <v>2</v>
      </c>
      <c r="C17" s="32" t="s">
        <v>98</v>
      </c>
    </row>
    <row r="18" spans="1:3">
      <c r="A18" s="277" t="str">
        <f>'Class Summaries'!A18</f>
        <v>Student 13</v>
      </c>
      <c r="B18" s="57">
        <v>3</v>
      </c>
      <c r="C18" s="32" t="s">
        <v>99</v>
      </c>
    </row>
    <row r="19" spans="1:3">
      <c r="A19" s="277" t="str">
        <f>'Class Summaries'!A19</f>
        <v>Student 14</v>
      </c>
      <c r="B19" s="57">
        <v>2.5</v>
      </c>
      <c r="C19" s="32" t="s">
        <v>100</v>
      </c>
    </row>
    <row r="20" spans="1:3">
      <c r="A20" s="277" t="str">
        <f>'Class Summaries'!A20</f>
        <v>Student 15</v>
      </c>
      <c r="B20" s="57">
        <v>1.5</v>
      </c>
      <c r="C20" s="32" t="s">
        <v>101</v>
      </c>
    </row>
    <row r="21" spans="1:3">
      <c r="A21" s="277"/>
      <c r="B21" s="57"/>
      <c r="C21" s="32"/>
    </row>
    <row r="22" spans="1:3">
      <c r="A22" s="277"/>
      <c r="B22" s="57"/>
      <c r="C22" s="32"/>
    </row>
    <row r="23" spans="1:3">
      <c r="A23" s="277"/>
      <c r="B23" s="57"/>
      <c r="C23" s="32"/>
    </row>
    <row r="24" spans="1:3">
      <c r="A24" s="287" t="str">
        <f>IF(ISBLANK('Class Summaries'!A24)," ",'Class Summaries'!A24)</f>
        <v xml:space="preserve"> </v>
      </c>
      <c r="B24" s="57"/>
      <c r="C24" s="32"/>
    </row>
    <row r="25" spans="1:3">
      <c r="A25" s="287" t="str">
        <f>IF(ISBLANK('Class Summaries'!A25)," ",'Class Summaries'!A25)</f>
        <v xml:space="preserve"> </v>
      </c>
      <c r="B25" s="57"/>
      <c r="C25" s="32"/>
    </row>
    <row r="26" spans="1:3">
      <c r="A26" s="287" t="str">
        <f>IF(ISBLANK('Class Summaries'!A26)," ",'Class Summaries'!A26)</f>
        <v xml:space="preserve"> </v>
      </c>
      <c r="B26" s="57"/>
      <c r="C26" s="32"/>
    </row>
    <row r="27" spans="1:3">
      <c r="A27" s="287" t="str">
        <f>IF(ISBLANK('Class Summaries'!A27)," ",'Class Summaries'!A27)</f>
        <v xml:space="preserve"> </v>
      </c>
      <c r="B27" s="57"/>
      <c r="C27" s="32"/>
    </row>
    <row r="28" spans="1:3">
      <c r="A28" s="287" t="str">
        <f>IF(ISBLANK('Class Summaries'!A28)," ",'Class Summaries'!A28)</f>
        <v xml:space="preserve"> </v>
      </c>
      <c r="B28" s="57"/>
      <c r="C28" s="32"/>
    </row>
  </sheetData>
  <sheetProtection algorithmName="SHA-512" hashValue="EyNoBCtfzg9exbEffKTHrxiOggVtEhl9DFeKCjVEziHzqKO8s8/jqGgH5qoZOBm+cjubwuYUH8VIXGm3rdV43w==" saltValue="ciwLIbBWbB0g/ceB7XYvBg==" spinCount="100000" sheet="1" objects="1" scenarios="1"/>
  <mergeCells count="5">
    <mergeCell ref="B1:C1"/>
    <mergeCell ref="A3:A4"/>
    <mergeCell ref="B3:C3"/>
    <mergeCell ref="A1:A2"/>
    <mergeCell ref="B2:C2"/>
  </mergeCells>
  <hyperlinks>
    <hyperlink ref="A1" location="'Class Summaries'!A1" display="Return to Summaries" xr:uid="{00000000-0004-0000-0500-000000000000}"/>
    <hyperlink ref="A2" location="'Class Summaries'!A1" display="'Class Summaries'!A1" xr:uid="{00000000-0004-0000-0500-000001000000}"/>
    <hyperlink ref="A6" location="JJ!A1" display="JJ!A1" xr:uid="{00000000-0004-0000-0500-000002000000}"/>
    <hyperlink ref="A7" location="Allen!A1" display="Allen!A1" xr:uid="{00000000-0004-0000-0500-000003000000}"/>
    <hyperlink ref="A8" location="Elaine!A1" display="Elaine!A1" xr:uid="{00000000-0004-0000-0500-000004000000}"/>
    <hyperlink ref="A9" location="Sally!A1" display="Sally!A1" xr:uid="{00000000-0004-0000-0500-000005000000}"/>
    <hyperlink ref="A10" location="Muhong!A1" display="Muhong!A1" xr:uid="{00000000-0004-0000-0500-000006000000}"/>
    <hyperlink ref="A11" location="Leo!A1" display="Leo!A1" xr:uid="{00000000-0004-0000-0500-000007000000}"/>
    <hyperlink ref="A12" location="'Han Han'!A1" display="'Han Han'!A1" xr:uid="{00000000-0004-0000-0500-000008000000}"/>
    <hyperlink ref="A13" location="Roy!A1" display="Roy!A1" xr:uid="{00000000-0004-0000-0500-000009000000}"/>
    <hyperlink ref="A14" location="Eoin!A1" display="Eoin!A1" xr:uid="{00000000-0004-0000-0500-00000A000000}"/>
    <hyperlink ref="A15" location="Yoyo!A1" display="Yoyo!A1" xr:uid="{00000000-0004-0000-0500-00000B000000}"/>
    <hyperlink ref="A17" location="Fanjie!A1" display="Fanjie!A1" xr:uid="{00000000-0004-0000-0500-00000C000000}"/>
    <hyperlink ref="A18" location="Merry!A1" display="Merry!A1" xr:uid="{00000000-0004-0000-0500-00000D000000}"/>
    <hyperlink ref="A19" location="Nina!A1" display="Nina!A1" xr:uid="{00000000-0004-0000-0500-00000E000000}"/>
    <hyperlink ref="A20" location="Dorothy!A1" display="Dorothy!A1" xr:uid="{00000000-0004-0000-0500-00000F000000}"/>
    <hyperlink ref="A16" location="Andy!A1" display="Andy!A1" xr:uid="{00000000-0004-0000-0500-00001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28"/>
  <sheetViews>
    <sheetView workbookViewId="0">
      <selection activeCell="B3" sqref="B3:C3"/>
    </sheetView>
  </sheetViews>
  <sheetFormatPr baseColWidth="10" defaultColWidth="11" defaultRowHeight="16"/>
  <cols>
    <col min="1" max="1" width="29.6640625" bestFit="1" customWidth="1"/>
    <col min="3" max="3" width="66" customWidth="1"/>
  </cols>
  <sheetData>
    <row r="1" spans="1:3" ht="23" customHeight="1" thickBot="1">
      <c r="A1" s="672" t="s">
        <v>30</v>
      </c>
      <c r="B1" s="695" t="s">
        <v>102</v>
      </c>
      <c r="C1" s="696"/>
    </row>
    <row r="2" spans="1:3" ht="17" thickBot="1">
      <c r="A2" s="673"/>
      <c r="B2" s="674" t="s">
        <v>32</v>
      </c>
      <c r="C2" s="675"/>
    </row>
    <row r="3" spans="1:3" ht="16" customHeight="1">
      <c r="A3" s="691" t="s">
        <v>70</v>
      </c>
      <c r="B3" s="689" t="s">
        <v>73</v>
      </c>
      <c r="C3" s="697"/>
    </row>
    <row r="4" spans="1:3" ht="17">
      <c r="A4" s="692"/>
      <c r="B4" s="53" t="s">
        <v>103</v>
      </c>
      <c r="C4" s="54" t="s">
        <v>104</v>
      </c>
    </row>
    <row r="5" spans="1:3" ht="35" thickBot="1">
      <c r="A5" s="40" t="s">
        <v>86</v>
      </c>
      <c r="B5" s="55" t="str">
        <f>IF(SUM(B6:B29)=0,"",AVERAGE(B6:B29))</f>
        <v/>
      </c>
      <c r="C5" s="56" t="str">
        <f>IF(SUM(C6:C29)=0,"",AVERAGE(C6:C29))</f>
        <v/>
      </c>
    </row>
    <row r="6" spans="1:3">
      <c r="A6" s="277" t="str">
        <f>'Class Summaries'!A6</f>
        <v>Student 1</v>
      </c>
      <c r="B6" s="57"/>
      <c r="C6" s="58"/>
    </row>
    <row r="7" spans="1:3">
      <c r="A7" s="277" t="str">
        <f>'Class Summaries'!A7</f>
        <v>Student 2</v>
      </c>
      <c r="B7" s="57"/>
      <c r="C7" s="32"/>
    </row>
    <row r="8" spans="1:3">
      <c r="A8" s="277" t="str">
        <f>'Class Summaries'!A8</f>
        <v>Student 3</v>
      </c>
      <c r="B8" s="57"/>
      <c r="C8" s="32"/>
    </row>
    <row r="9" spans="1:3">
      <c r="A9" s="277" t="str">
        <f>'Class Summaries'!A9</f>
        <v>Student 4</v>
      </c>
      <c r="B9" s="57"/>
      <c r="C9" s="32"/>
    </row>
    <row r="10" spans="1:3">
      <c r="A10" s="277" t="str">
        <f>'Class Summaries'!A10</f>
        <v>Student 5</v>
      </c>
      <c r="B10" s="57"/>
      <c r="C10" s="32"/>
    </row>
    <row r="11" spans="1:3">
      <c r="A11" s="277" t="str">
        <f>'Class Summaries'!A11</f>
        <v>Student 6</v>
      </c>
      <c r="B11" s="57"/>
      <c r="C11" s="32"/>
    </row>
    <row r="12" spans="1:3">
      <c r="A12" s="277" t="str">
        <f>'Class Summaries'!A12</f>
        <v>Student 7</v>
      </c>
      <c r="B12" s="57"/>
      <c r="C12" s="32"/>
    </row>
    <row r="13" spans="1:3">
      <c r="A13" s="277" t="str">
        <f>'Class Summaries'!A13</f>
        <v>Student 8</v>
      </c>
      <c r="B13" s="57"/>
      <c r="C13" s="32"/>
    </row>
    <row r="14" spans="1:3">
      <c r="A14" s="277" t="str">
        <f>'Class Summaries'!A14</f>
        <v>Student 9</v>
      </c>
      <c r="B14" s="57"/>
      <c r="C14" s="32"/>
    </row>
    <row r="15" spans="1:3">
      <c r="A15" s="277" t="str">
        <f>'Class Summaries'!A15</f>
        <v>Student 10</v>
      </c>
      <c r="B15" s="57"/>
      <c r="C15" s="32"/>
    </row>
    <row r="16" spans="1:3">
      <c r="A16" s="277" t="str">
        <f>'Class Summaries'!A16</f>
        <v>Student 11</v>
      </c>
      <c r="B16" s="57"/>
      <c r="C16" s="32"/>
    </row>
    <row r="17" spans="1:3">
      <c r="A17" s="277" t="str">
        <f>'Class Summaries'!A17</f>
        <v>Student 12</v>
      </c>
      <c r="B17" s="57"/>
      <c r="C17" s="32"/>
    </row>
    <row r="18" spans="1:3">
      <c r="A18" s="277" t="str">
        <f>'Class Summaries'!A18</f>
        <v>Student 13</v>
      </c>
      <c r="B18" s="57"/>
      <c r="C18" s="32"/>
    </row>
    <row r="19" spans="1:3">
      <c r="A19" s="277" t="str">
        <f>'Class Summaries'!A19</f>
        <v>Student 14</v>
      </c>
      <c r="B19" s="57"/>
      <c r="C19" s="32"/>
    </row>
    <row r="20" spans="1:3">
      <c r="A20" s="277" t="str">
        <f>'Class Summaries'!A20</f>
        <v>Student 15</v>
      </c>
      <c r="B20" s="57"/>
      <c r="C20" s="32"/>
    </row>
    <row r="21" spans="1:3">
      <c r="A21" s="277"/>
      <c r="B21" s="57"/>
      <c r="C21" s="32"/>
    </row>
    <row r="22" spans="1:3">
      <c r="A22" s="277"/>
      <c r="B22" s="57"/>
      <c r="C22" s="32"/>
    </row>
    <row r="23" spans="1:3">
      <c r="A23" s="277"/>
      <c r="B23" s="57"/>
      <c r="C23" s="32"/>
    </row>
    <row r="24" spans="1:3">
      <c r="A24" s="287" t="str">
        <f>IF(ISBLANK('Class Summaries'!A24)," ",'Class Summaries'!A24)</f>
        <v xml:space="preserve"> </v>
      </c>
      <c r="B24" s="57"/>
      <c r="C24" s="32"/>
    </row>
    <row r="25" spans="1:3">
      <c r="A25" s="287" t="str">
        <f>IF(ISBLANK('Class Summaries'!A25)," ",'Class Summaries'!A25)</f>
        <v xml:space="preserve"> </v>
      </c>
      <c r="B25" s="57"/>
      <c r="C25" s="32"/>
    </row>
    <row r="26" spans="1:3">
      <c r="A26" s="287" t="str">
        <f>IF(ISBLANK('Class Summaries'!A26)," ",'Class Summaries'!A26)</f>
        <v xml:space="preserve"> </v>
      </c>
      <c r="B26" s="57"/>
      <c r="C26" s="32"/>
    </row>
    <row r="27" spans="1:3">
      <c r="A27" s="287" t="str">
        <f>IF(ISBLANK('Class Summaries'!A27)," ",'Class Summaries'!A27)</f>
        <v xml:space="preserve"> </v>
      </c>
      <c r="B27" s="57"/>
      <c r="C27" s="32"/>
    </row>
    <row r="28" spans="1:3">
      <c r="A28" s="287" t="str">
        <f>IF(ISBLANK('Class Summaries'!A28)," ",'Class Summaries'!A28)</f>
        <v xml:space="preserve"> </v>
      </c>
      <c r="B28" s="57"/>
      <c r="C28" s="32"/>
    </row>
  </sheetData>
  <sheetProtection algorithmName="SHA-512" hashValue="elUw1zeta6Babom9hSo9xsbKqilateHIpEz1ucC/eRZaQBC/x4cktfHpzCYAQty88K6rVRWnOJGYCCDBwHF9tA==" saltValue="wGyZGo9UZglAfA63A9Nxvg==" spinCount="100000" sheet="1" objects="1" scenarios="1" insertHyperlinks="0"/>
  <mergeCells count="5">
    <mergeCell ref="B3:C3"/>
    <mergeCell ref="B1:C1"/>
    <mergeCell ref="A3:A4"/>
    <mergeCell ref="A1:A2"/>
    <mergeCell ref="B2:C2"/>
  </mergeCells>
  <hyperlinks>
    <hyperlink ref="A1" location="'Class Summaries'!A1" display="Return to Summaries" xr:uid="{00000000-0004-0000-0600-000000000000}"/>
    <hyperlink ref="A2" location="'Class Summaries'!A1" display="'Class Summaries'!A1" xr:uid="{00000000-0004-0000-0600-000001000000}"/>
    <hyperlink ref="A6" location="JJ!A1" display="JJ!A1" xr:uid="{00000000-0004-0000-0600-000002000000}"/>
    <hyperlink ref="A7" location="Allen!A1" display="Allen!A1" xr:uid="{00000000-0004-0000-0600-000003000000}"/>
    <hyperlink ref="A8" location="Elaine!A1" display="Elaine!A1" xr:uid="{00000000-0004-0000-0600-000004000000}"/>
    <hyperlink ref="A9" location="Sally!A1" display="Sally!A1" xr:uid="{00000000-0004-0000-0600-000005000000}"/>
    <hyperlink ref="A10" location="Muhong!A1" display="Muhong!A1" xr:uid="{00000000-0004-0000-0600-000006000000}"/>
    <hyperlink ref="A11" location="Leo!A1" display="Leo!A1" xr:uid="{00000000-0004-0000-0600-000007000000}"/>
    <hyperlink ref="A12" location="'Han Han'!A1" display="'Han Han'!A1" xr:uid="{00000000-0004-0000-0600-000008000000}"/>
    <hyperlink ref="A13" location="Roy!A1" display="Roy!A1" xr:uid="{00000000-0004-0000-0600-000009000000}"/>
    <hyperlink ref="A14" location="Eoin!A1" display="Eoin!A1" xr:uid="{00000000-0004-0000-0600-00000A000000}"/>
    <hyperlink ref="A15" location="Yoyo!A1" display="Yoyo!A1" xr:uid="{00000000-0004-0000-0600-00000B000000}"/>
    <hyperlink ref="A17" location="Fanjie!A1" display="Fanjie!A1" xr:uid="{00000000-0004-0000-0600-00000C000000}"/>
    <hyperlink ref="A18" location="Merry!A1" display="Merry!A1" xr:uid="{00000000-0004-0000-0600-00000D000000}"/>
    <hyperlink ref="A19" location="Nina!A1" display="Nina!A1" xr:uid="{00000000-0004-0000-0600-00000E000000}"/>
    <hyperlink ref="A20" location="Dorothy!A1" display="Dorothy!A1" xr:uid="{00000000-0004-0000-0600-00000F000000}"/>
    <hyperlink ref="A16" location="Andy!A1" display="Andy!A1" xr:uid="{00000000-0004-0000-0600-00001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0"/>
  <sheetViews>
    <sheetView workbookViewId="0">
      <pane xSplit="1" topLeftCell="H1" activePane="topRight" state="frozen"/>
      <selection pane="topRight" activeCell="H24" sqref="H24"/>
    </sheetView>
  </sheetViews>
  <sheetFormatPr baseColWidth="10" defaultColWidth="10.6640625" defaultRowHeight="16"/>
  <cols>
    <col min="1" max="1" width="29.6640625" bestFit="1" customWidth="1"/>
    <col min="2" max="2" width="10.83203125" bestFit="1" customWidth="1"/>
    <col min="3" max="3" width="9.33203125" customWidth="1"/>
    <col min="4" max="4" width="6.5" customWidth="1"/>
    <col min="5" max="5" width="10.83203125" bestFit="1" customWidth="1"/>
    <col min="6" max="6" width="9" bestFit="1" customWidth="1"/>
    <col min="7" max="7" width="5.6640625" customWidth="1"/>
    <col min="8" max="8" width="10.83203125" bestFit="1" customWidth="1"/>
    <col min="9" max="9" width="9" bestFit="1" customWidth="1"/>
    <col min="10" max="10" width="7.33203125" bestFit="1" customWidth="1"/>
    <col min="11" max="11" width="7.5" customWidth="1"/>
  </cols>
  <sheetData>
    <row r="1" spans="1:19" s="2" customFormat="1" ht="22" thickBot="1">
      <c r="A1" s="138" t="s">
        <v>30</v>
      </c>
      <c r="B1" s="669" t="s">
        <v>105</v>
      </c>
      <c r="C1" s="670"/>
      <c r="D1" s="670"/>
      <c r="E1" s="670"/>
      <c r="F1" s="670"/>
      <c r="G1" s="670"/>
      <c r="H1" s="670"/>
      <c r="I1" s="670"/>
      <c r="J1" s="671"/>
      <c r="K1" s="669" t="s">
        <v>105</v>
      </c>
      <c r="L1" s="670"/>
      <c r="M1" s="670"/>
      <c r="N1" s="670"/>
      <c r="O1" s="670"/>
      <c r="P1" s="670"/>
      <c r="Q1" s="670"/>
      <c r="R1" s="670"/>
      <c r="S1" s="671"/>
    </row>
    <row r="2" spans="1:19" ht="17" thickBot="1">
      <c r="A2" s="68"/>
      <c r="B2" s="674" t="s">
        <v>32</v>
      </c>
      <c r="C2" s="675"/>
      <c r="D2" s="675"/>
      <c r="E2" s="675"/>
      <c r="F2" s="675"/>
      <c r="G2" s="675"/>
      <c r="H2" s="675"/>
      <c r="I2" s="675"/>
      <c r="J2" s="676"/>
      <c r="K2" s="677" t="s">
        <v>33</v>
      </c>
      <c r="L2" s="678"/>
      <c r="M2" s="678"/>
      <c r="N2" s="678"/>
      <c r="O2" s="678"/>
      <c r="P2" s="678"/>
      <c r="Q2" s="678"/>
      <c r="R2" s="678"/>
      <c r="S2" s="679"/>
    </row>
    <row r="3" spans="1:19" ht="17" thickBot="1">
      <c r="A3" s="661" t="s">
        <v>35</v>
      </c>
      <c r="B3" s="701" t="s">
        <v>36</v>
      </c>
      <c r="C3" s="702"/>
      <c r="D3" s="703"/>
      <c r="E3" s="685" t="s">
        <v>37</v>
      </c>
      <c r="F3" s="698"/>
      <c r="G3" s="686"/>
      <c r="H3" s="680" t="s">
        <v>66</v>
      </c>
      <c r="I3" s="699"/>
      <c r="J3" s="681"/>
      <c r="K3" s="701" t="s">
        <v>36</v>
      </c>
      <c r="L3" s="702"/>
      <c r="M3" s="703"/>
      <c r="N3" s="685" t="s">
        <v>37</v>
      </c>
      <c r="O3" s="698"/>
      <c r="P3" s="686"/>
      <c r="Q3" s="680" t="s">
        <v>66</v>
      </c>
      <c r="R3" s="699"/>
      <c r="S3" s="681"/>
    </row>
    <row r="4" spans="1:19" s="1" customFormat="1" ht="17" thickBot="1">
      <c r="A4" s="700"/>
      <c r="B4" s="61" t="s">
        <v>67</v>
      </c>
      <c r="C4" s="62" t="s">
        <v>106</v>
      </c>
      <c r="D4" s="62" t="s">
        <v>68</v>
      </c>
      <c r="E4" s="63" t="s">
        <v>67</v>
      </c>
      <c r="F4" s="64" t="s">
        <v>106</v>
      </c>
      <c r="G4" s="64" t="s">
        <v>68</v>
      </c>
      <c r="H4" s="65" t="s">
        <v>67</v>
      </c>
      <c r="I4" s="66" t="s">
        <v>106</v>
      </c>
      <c r="J4" s="66" t="s">
        <v>68</v>
      </c>
      <c r="K4" s="61" t="s">
        <v>67</v>
      </c>
      <c r="L4" s="62" t="s">
        <v>106</v>
      </c>
      <c r="M4" s="62" t="s">
        <v>68</v>
      </c>
      <c r="N4" s="63" t="s">
        <v>67</v>
      </c>
      <c r="O4" s="64" t="s">
        <v>106</v>
      </c>
      <c r="P4" s="64" t="s">
        <v>68</v>
      </c>
      <c r="Q4" s="65" t="s">
        <v>67</v>
      </c>
      <c r="R4" s="66" t="s">
        <v>106</v>
      </c>
      <c r="S4" s="66" t="s">
        <v>68</v>
      </c>
    </row>
    <row r="5" spans="1:19" s="14" customFormat="1" ht="18" thickBot="1">
      <c r="A5" s="476" t="s">
        <v>41</v>
      </c>
      <c r="B5" s="336">
        <f>IF(SUM(B6:B31)=0,"",AVERAGE(B6:B31))</f>
        <v>176.13333333333333</v>
      </c>
      <c r="C5" s="337"/>
      <c r="D5" s="333">
        <f>IF(SUM(D6:D31)=0,"",AVERAGE(D6:D31))</f>
        <v>56.6</v>
      </c>
      <c r="E5" s="332" t="str">
        <f>IF(SUM(E6:E31)=0,"",AVERAGE(E6:E31))</f>
        <v/>
      </c>
      <c r="F5" s="338"/>
      <c r="G5" s="333" t="str">
        <f>IF(SUM(G6:G31)=0,"",AVERAGE(G6:G31))</f>
        <v/>
      </c>
      <c r="H5" s="332" t="str">
        <f>IF(SUM(H6:H31)=0,"",AVERAGE(H6:H31))</f>
        <v/>
      </c>
      <c r="I5" s="339"/>
      <c r="J5" s="333" t="str">
        <f t="shared" ref="J5:Q5" si="0">IF(SUM(J6:J31)=0,"",AVERAGE(J6:J31))</f>
        <v/>
      </c>
      <c r="K5" s="332">
        <f t="shared" si="0"/>
        <v>148.46153846153845</v>
      </c>
      <c r="L5" s="332" t="str">
        <f t="shared" si="0"/>
        <v/>
      </c>
      <c r="M5" s="332">
        <f t="shared" si="0"/>
        <v>30.076923076923077</v>
      </c>
      <c r="N5" s="332">
        <f t="shared" si="0"/>
        <v>168.92307692307693</v>
      </c>
      <c r="O5" s="332" t="str">
        <f t="shared" si="0"/>
        <v/>
      </c>
      <c r="P5" s="332">
        <f t="shared" si="0"/>
        <v>47.769230769230766</v>
      </c>
      <c r="Q5" s="332">
        <f t="shared" si="0"/>
        <v>173.66666666666666</v>
      </c>
      <c r="R5" s="337"/>
      <c r="S5" s="332">
        <f>IF(SUM(S6:S31)=0,"",AVERAGE(S6:S31))</f>
        <v>47.466666666666669</v>
      </c>
    </row>
    <row r="6" spans="1:19">
      <c r="A6" s="277" t="str">
        <f>'Class Summaries'!A6</f>
        <v>Student 1</v>
      </c>
      <c r="B6" s="468">
        <v>147</v>
      </c>
      <c r="C6" s="469" t="s">
        <v>107</v>
      </c>
      <c r="D6" s="216">
        <v>5</v>
      </c>
      <c r="E6" s="57"/>
      <c r="F6" s="470"/>
      <c r="G6" s="216"/>
      <c r="H6" s="468"/>
      <c r="I6" s="471"/>
      <c r="J6" s="216"/>
      <c r="K6" s="57">
        <v>129</v>
      </c>
      <c r="L6" s="216" t="s">
        <v>78</v>
      </c>
      <c r="M6" s="57">
        <v>1</v>
      </c>
      <c r="N6" s="216">
        <v>140</v>
      </c>
      <c r="O6" s="57" t="s">
        <v>78</v>
      </c>
      <c r="P6" s="216">
        <v>1</v>
      </c>
      <c r="Q6" s="57">
        <v>144</v>
      </c>
      <c r="R6" s="58" t="s">
        <v>78</v>
      </c>
      <c r="S6" s="216">
        <v>1</v>
      </c>
    </row>
    <row r="7" spans="1:19">
      <c r="A7" s="277" t="str">
        <f>'Class Summaries'!A7</f>
        <v>Student 2</v>
      </c>
      <c r="B7" s="472">
        <v>142</v>
      </c>
      <c r="C7" s="473" t="s">
        <v>108</v>
      </c>
      <c r="D7" s="47">
        <v>2</v>
      </c>
      <c r="E7" s="3"/>
      <c r="F7" s="610"/>
      <c r="G7" s="47"/>
      <c r="H7" s="472"/>
      <c r="I7" s="471"/>
      <c r="J7" s="47"/>
      <c r="K7" s="472">
        <v>129</v>
      </c>
      <c r="L7" s="473" t="s">
        <v>78</v>
      </c>
      <c r="M7" s="47">
        <v>1</v>
      </c>
      <c r="N7" s="3"/>
      <c r="O7" s="610"/>
      <c r="P7" s="47"/>
      <c r="Q7" s="472">
        <v>148</v>
      </c>
      <c r="R7" s="471" t="s">
        <v>78</v>
      </c>
      <c r="S7" s="47">
        <v>3</v>
      </c>
    </row>
    <row r="8" spans="1:19">
      <c r="A8" s="277" t="str">
        <f>'Class Summaries'!A8</f>
        <v>Student 3</v>
      </c>
      <c r="B8" s="472">
        <v>205</v>
      </c>
      <c r="C8" s="473" t="s">
        <v>109</v>
      </c>
      <c r="D8" s="47">
        <v>98</v>
      </c>
      <c r="E8" s="3"/>
      <c r="F8" s="610"/>
      <c r="G8" s="47"/>
      <c r="H8" s="472"/>
      <c r="I8" s="471"/>
      <c r="J8" s="47"/>
      <c r="K8" s="472">
        <v>175</v>
      </c>
      <c r="L8" s="473" t="s">
        <v>110</v>
      </c>
      <c r="M8" s="47">
        <v>89</v>
      </c>
      <c r="N8" s="3">
        <v>190</v>
      </c>
      <c r="O8" s="610" t="s">
        <v>111</v>
      </c>
      <c r="P8" s="47">
        <v>91</v>
      </c>
      <c r="Q8" s="472">
        <v>199</v>
      </c>
      <c r="R8" s="471" t="s">
        <v>112</v>
      </c>
      <c r="S8" s="47">
        <v>95</v>
      </c>
    </row>
    <row r="9" spans="1:19">
      <c r="A9" s="277" t="str">
        <f>'Class Summaries'!A9</f>
        <v>Student 4</v>
      </c>
      <c r="B9" s="472">
        <v>173</v>
      </c>
      <c r="C9" s="473" t="s">
        <v>113</v>
      </c>
      <c r="D9" s="47">
        <v>49</v>
      </c>
      <c r="E9" s="3"/>
      <c r="F9" s="610"/>
      <c r="G9" s="47"/>
      <c r="H9" s="472"/>
      <c r="I9" s="471"/>
      <c r="J9" s="47"/>
      <c r="K9" s="472">
        <v>138</v>
      </c>
      <c r="L9" s="473" t="s">
        <v>78</v>
      </c>
      <c r="M9" s="47">
        <v>5</v>
      </c>
      <c r="N9" s="3">
        <v>173</v>
      </c>
      <c r="O9" s="610" t="s">
        <v>114</v>
      </c>
      <c r="P9" s="47">
        <v>54</v>
      </c>
      <c r="Q9" s="472">
        <v>175</v>
      </c>
      <c r="R9" s="471" t="s">
        <v>115</v>
      </c>
      <c r="S9" s="47">
        <v>48</v>
      </c>
    </row>
    <row r="10" spans="1:19">
      <c r="A10" s="277" t="str">
        <f>'Class Summaries'!A10</f>
        <v>Student 5</v>
      </c>
      <c r="B10" s="472">
        <v>178</v>
      </c>
      <c r="C10" s="473" t="s">
        <v>116</v>
      </c>
      <c r="D10" s="47">
        <v>62</v>
      </c>
      <c r="E10" s="3"/>
      <c r="F10" s="610"/>
      <c r="G10" s="47"/>
      <c r="H10" s="472"/>
      <c r="I10" s="471"/>
      <c r="J10" s="47"/>
      <c r="K10" s="472">
        <v>157</v>
      </c>
      <c r="L10" s="473" t="s">
        <v>78</v>
      </c>
      <c r="M10" s="47">
        <v>44</v>
      </c>
      <c r="N10" s="3">
        <v>176</v>
      </c>
      <c r="O10" s="610" t="s">
        <v>117</v>
      </c>
      <c r="P10" s="47">
        <v>63</v>
      </c>
      <c r="Q10" s="472">
        <v>179</v>
      </c>
      <c r="R10" s="471" t="s">
        <v>118</v>
      </c>
      <c r="S10" s="47">
        <v>59</v>
      </c>
    </row>
    <row r="11" spans="1:19">
      <c r="A11" s="277" t="str">
        <f>'Class Summaries'!A11</f>
        <v>Student 6</v>
      </c>
      <c r="B11" s="472">
        <v>156</v>
      </c>
      <c r="C11" s="473" t="s">
        <v>119</v>
      </c>
      <c r="D11" s="47">
        <v>14</v>
      </c>
      <c r="E11" s="3"/>
      <c r="F11" s="610"/>
      <c r="G11" s="47"/>
      <c r="H11" s="472"/>
      <c r="I11" s="471"/>
      <c r="J11" s="47"/>
      <c r="K11" s="472">
        <v>126</v>
      </c>
      <c r="L11" s="473" t="s">
        <v>78</v>
      </c>
      <c r="M11" s="47">
        <v>1</v>
      </c>
      <c r="N11" s="3">
        <v>140</v>
      </c>
      <c r="O11" s="473" t="s">
        <v>78</v>
      </c>
      <c r="P11" s="47">
        <v>1</v>
      </c>
      <c r="Q11" s="472">
        <v>151</v>
      </c>
      <c r="R11" s="473" t="s">
        <v>78</v>
      </c>
      <c r="S11" s="47">
        <v>4</v>
      </c>
    </row>
    <row r="12" spans="1:19">
      <c r="A12" s="277" t="str">
        <f>'Class Summaries'!A12</f>
        <v>Student 7</v>
      </c>
      <c r="B12" s="472">
        <v>181</v>
      </c>
      <c r="C12" s="473" t="s">
        <v>120</v>
      </c>
      <c r="D12" s="47">
        <v>69</v>
      </c>
      <c r="E12" s="3"/>
      <c r="F12" s="610"/>
      <c r="G12" s="47"/>
      <c r="H12" s="472"/>
      <c r="I12" s="471"/>
      <c r="J12" s="47"/>
      <c r="K12" s="472">
        <v>156</v>
      </c>
      <c r="L12" s="473" t="s">
        <v>78</v>
      </c>
      <c r="M12" s="47">
        <v>41</v>
      </c>
      <c r="N12" s="3">
        <v>170</v>
      </c>
      <c r="O12" s="473" t="s">
        <v>78</v>
      </c>
      <c r="P12" s="47">
        <v>45</v>
      </c>
      <c r="Q12" s="472">
        <v>188</v>
      </c>
      <c r="R12" s="471" t="s">
        <v>121</v>
      </c>
      <c r="S12" s="47">
        <v>81</v>
      </c>
    </row>
    <row r="13" spans="1:19">
      <c r="A13" s="277" t="str">
        <f>'Class Summaries'!A13</f>
        <v>Student 8</v>
      </c>
      <c r="B13" s="472">
        <v>167</v>
      </c>
      <c r="C13" s="473" t="s">
        <v>122</v>
      </c>
      <c r="D13" s="47">
        <v>34</v>
      </c>
      <c r="E13" s="3"/>
      <c r="F13" s="610"/>
      <c r="G13" s="47"/>
      <c r="H13" s="472"/>
      <c r="I13" s="471"/>
      <c r="J13" s="47"/>
      <c r="K13" s="472">
        <v>149</v>
      </c>
      <c r="L13" s="473" t="s">
        <v>78</v>
      </c>
      <c r="M13" s="47">
        <v>22</v>
      </c>
      <c r="N13" s="3">
        <v>164</v>
      </c>
      <c r="O13" s="473" t="s">
        <v>78</v>
      </c>
      <c r="P13" s="47">
        <v>29</v>
      </c>
      <c r="Q13" s="472">
        <v>161</v>
      </c>
      <c r="R13" s="473" t="s">
        <v>78</v>
      </c>
      <c r="S13" s="47">
        <v>15</v>
      </c>
    </row>
    <row r="14" spans="1:19">
      <c r="A14" s="277" t="str">
        <f>'Class Summaries'!A14</f>
        <v>Student 9</v>
      </c>
      <c r="B14" s="472">
        <v>192</v>
      </c>
      <c r="C14" s="473" t="s">
        <v>123</v>
      </c>
      <c r="D14" s="47">
        <v>88</v>
      </c>
      <c r="E14" s="3"/>
      <c r="F14" s="610"/>
      <c r="G14" s="47"/>
      <c r="H14" s="472"/>
      <c r="I14" s="471"/>
      <c r="J14" s="47"/>
      <c r="K14" s="472">
        <v>162</v>
      </c>
      <c r="L14" s="473" t="s">
        <v>78</v>
      </c>
      <c r="M14" s="47">
        <v>59</v>
      </c>
      <c r="N14" s="3">
        <v>182</v>
      </c>
      <c r="O14" s="610" t="s">
        <v>124</v>
      </c>
      <c r="P14" s="47">
        <v>78</v>
      </c>
      <c r="Q14" s="472">
        <v>197</v>
      </c>
      <c r="R14" s="471" t="s">
        <v>125</v>
      </c>
      <c r="S14" s="47">
        <v>93</v>
      </c>
    </row>
    <row r="15" spans="1:19">
      <c r="A15" s="277" t="str">
        <f>'Class Summaries'!A15</f>
        <v>Student 10</v>
      </c>
      <c r="B15" s="472">
        <v>191</v>
      </c>
      <c r="C15" s="473" t="s">
        <v>126</v>
      </c>
      <c r="D15" s="47">
        <v>87</v>
      </c>
      <c r="E15" s="3"/>
      <c r="F15" s="610"/>
      <c r="G15" s="47"/>
      <c r="H15" s="472"/>
      <c r="I15" s="471"/>
      <c r="J15" s="47"/>
      <c r="K15" s="472">
        <v>156</v>
      </c>
      <c r="L15" s="473" t="s">
        <v>78</v>
      </c>
      <c r="M15" s="47">
        <v>41</v>
      </c>
      <c r="N15" s="3">
        <v>168</v>
      </c>
      <c r="O15" s="473" t="s">
        <v>78</v>
      </c>
      <c r="P15" s="47">
        <v>40</v>
      </c>
      <c r="Q15" s="472">
        <v>174</v>
      </c>
      <c r="R15" s="471" t="s">
        <v>127</v>
      </c>
      <c r="S15" s="47">
        <v>45</v>
      </c>
    </row>
    <row r="16" spans="1:19">
      <c r="A16" s="277" t="str">
        <f>'Class Summaries'!A16</f>
        <v>Student 11</v>
      </c>
      <c r="B16" s="472">
        <v>179</v>
      </c>
      <c r="C16" s="473" t="s">
        <v>128</v>
      </c>
      <c r="D16" s="47">
        <v>64</v>
      </c>
      <c r="E16" s="3"/>
      <c r="F16" s="610"/>
      <c r="G16" s="47"/>
      <c r="H16" s="472"/>
      <c r="I16" s="471"/>
      <c r="J16" s="47"/>
      <c r="K16" s="472">
        <v>153</v>
      </c>
      <c r="L16" s="473" t="s">
        <v>78</v>
      </c>
      <c r="M16" s="47">
        <v>32</v>
      </c>
      <c r="N16" s="3">
        <v>179</v>
      </c>
      <c r="O16" s="610" t="s">
        <v>129</v>
      </c>
      <c r="P16" s="47">
        <v>71</v>
      </c>
      <c r="Q16" s="472">
        <v>169</v>
      </c>
      <c r="R16" s="473" t="s">
        <v>78</v>
      </c>
      <c r="S16" s="47">
        <v>32</v>
      </c>
    </row>
    <row r="17" spans="1:19">
      <c r="A17" s="277" t="str">
        <f>'Class Summaries'!A17</f>
        <v>Student 12</v>
      </c>
      <c r="B17" s="472">
        <v>197</v>
      </c>
      <c r="C17" s="473" t="s">
        <v>130</v>
      </c>
      <c r="D17" s="47">
        <v>94</v>
      </c>
      <c r="E17" s="3"/>
      <c r="F17" s="610"/>
      <c r="G17" s="47"/>
      <c r="H17" s="472"/>
      <c r="I17" s="471"/>
      <c r="J17" s="47"/>
      <c r="K17" s="472">
        <v>157</v>
      </c>
      <c r="L17" s="473" t="s">
        <v>78</v>
      </c>
      <c r="M17" s="47">
        <v>44</v>
      </c>
      <c r="N17" s="3"/>
      <c r="O17" s="610" t="s">
        <v>131</v>
      </c>
      <c r="P17" s="47"/>
      <c r="Q17" s="472">
        <v>182</v>
      </c>
      <c r="R17" s="471" t="s">
        <v>132</v>
      </c>
      <c r="S17" s="47">
        <v>67</v>
      </c>
    </row>
    <row r="18" spans="1:19">
      <c r="A18" s="277" t="str">
        <f>'Class Summaries'!A18</f>
        <v>Student 13</v>
      </c>
      <c r="B18" s="472">
        <v>181</v>
      </c>
      <c r="C18" s="473" t="s">
        <v>120</v>
      </c>
      <c r="D18" s="47">
        <v>69</v>
      </c>
      <c r="E18" s="3"/>
      <c r="F18" s="610"/>
      <c r="G18" s="47"/>
      <c r="H18" s="472"/>
      <c r="I18" s="471"/>
      <c r="J18" s="47"/>
      <c r="K18" s="472"/>
      <c r="L18" s="473"/>
      <c r="M18" s="47"/>
      <c r="N18" s="3">
        <v>164</v>
      </c>
      <c r="O18" s="473" t="s">
        <v>78</v>
      </c>
      <c r="P18" s="47">
        <v>29</v>
      </c>
      <c r="Q18" s="472">
        <v>170</v>
      </c>
      <c r="R18" s="473" t="s">
        <v>78</v>
      </c>
      <c r="S18" s="47">
        <v>34</v>
      </c>
    </row>
    <row r="19" spans="1:19">
      <c r="A19" s="277" t="str">
        <f>'Class Summaries'!A19</f>
        <v>Student 14</v>
      </c>
      <c r="B19" s="472">
        <v>169</v>
      </c>
      <c r="C19" s="473" t="s">
        <v>133</v>
      </c>
      <c r="D19" s="47">
        <v>39</v>
      </c>
      <c r="E19" s="3"/>
      <c r="F19" s="610"/>
      <c r="G19" s="47"/>
      <c r="H19" s="472"/>
      <c r="I19" s="471"/>
      <c r="J19" s="47"/>
      <c r="K19" s="472">
        <v>143</v>
      </c>
      <c r="L19" s="473" t="s">
        <v>78</v>
      </c>
      <c r="M19" s="47">
        <v>11</v>
      </c>
      <c r="N19" s="3">
        <v>169</v>
      </c>
      <c r="O19" s="473" t="s">
        <v>78</v>
      </c>
      <c r="P19" s="47">
        <v>43</v>
      </c>
      <c r="Q19" s="472">
        <v>174</v>
      </c>
      <c r="R19" s="471" t="s">
        <v>127</v>
      </c>
      <c r="S19" s="47">
        <v>45</v>
      </c>
    </row>
    <row r="20" spans="1:19">
      <c r="A20" s="277" t="str">
        <f>'Class Summaries'!A20</f>
        <v>Student 15</v>
      </c>
      <c r="B20" s="472">
        <v>184</v>
      </c>
      <c r="C20" s="473" t="s">
        <v>134</v>
      </c>
      <c r="D20" s="47">
        <v>75</v>
      </c>
      <c r="E20" s="3"/>
      <c r="F20" s="610"/>
      <c r="G20" s="47"/>
      <c r="H20" s="472"/>
      <c r="I20" s="471"/>
      <c r="J20" s="47"/>
      <c r="K20" s="472"/>
      <c r="L20" s="473"/>
      <c r="M20" s="47"/>
      <c r="N20" s="472">
        <v>181</v>
      </c>
      <c r="O20" s="473" t="s">
        <v>135</v>
      </c>
      <c r="P20" s="47">
        <v>76</v>
      </c>
      <c r="Q20" s="472">
        <v>194</v>
      </c>
      <c r="R20" s="471" t="s">
        <v>136</v>
      </c>
      <c r="S20" s="47">
        <v>90</v>
      </c>
    </row>
    <row r="21" spans="1:19">
      <c r="A21" s="277"/>
      <c r="B21" s="472"/>
      <c r="C21" s="473"/>
      <c r="D21" s="47"/>
      <c r="E21" s="3"/>
      <c r="F21" s="610"/>
      <c r="G21" s="47"/>
      <c r="H21" s="472"/>
      <c r="I21" s="471"/>
      <c r="J21" s="47"/>
      <c r="K21" s="472"/>
      <c r="L21" s="473"/>
      <c r="M21" s="47"/>
      <c r="N21" s="3"/>
      <c r="O21" s="610"/>
      <c r="P21" s="47"/>
      <c r="Q21" s="472"/>
      <c r="R21" s="471"/>
      <c r="S21" s="47"/>
    </row>
    <row r="22" spans="1:19">
      <c r="A22" s="277"/>
      <c r="B22" s="472"/>
      <c r="C22" s="473"/>
      <c r="D22" s="47"/>
      <c r="E22" s="3"/>
      <c r="F22" s="610"/>
      <c r="G22" s="47"/>
      <c r="H22" s="472"/>
      <c r="I22" s="471"/>
      <c r="J22" s="47"/>
      <c r="K22" s="472"/>
      <c r="L22" s="473"/>
      <c r="M22" s="47"/>
      <c r="N22" s="3"/>
      <c r="O22" s="610"/>
      <c r="P22" s="47"/>
      <c r="Q22" s="472"/>
      <c r="R22" s="471"/>
      <c r="S22" s="47"/>
    </row>
    <row r="23" spans="1:19">
      <c r="A23" s="277"/>
      <c r="B23" s="472"/>
      <c r="C23" s="473"/>
      <c r="D23" s="47"/>
      <c r="E23" s="3"/>
      <c r="F23" s="610"/>
      <c r="G23" s="47"/>
      <c r="H23" s="472"/>
      <c r="I23" s="471"/>
      <c r="J23" s="47"/>
      <c r="K23" s="472"/>
      <c r="L23" s="473"/>
      <c r="M23" s="47"/>
      <c r="N23" s="3"/>
      <c r="O23" s="610"/>
      <c r="P23" s="47"/>
      <c r="Q23" s="472"/>
      <c r="R23" s="471"/>
      <c r="S23" s="47"/>
    </row>
    <row r="24" spans="1:19">
      <c r="A24" s="287" t="str">
        <f>IF(ISBLANK('Class Summaries'!A24)," ",'Class Summaries'!A24)</f>
        <v xml:space="preserve"> </v>
      </c>
      <c r="B24" s="472"/>
      <c r="C24" s="473"/>
      <c r="D24" s="47"/>
      <c r="E24" s="3"/>
      <c r="F24" s="610"/>
      <c r="G24" s="47"/>
      <c r="H24" s="472"/>
      <c r="I24" s="471"/>
      <c r="J24" s="47"/>
      <c r="K24" s="472"/>
      <c r="L24" s="473"/>
      <c r="M24" s="47"/>
      <c r="N24" s="3"/>
      <c r="O24" s="610"/>
      <c r="P24" s="47"/>
      <c r="Q24" s="472"/>
      <c r="R24" s="471"/>
      <c r="S24" s="47"/>
    </row>
    <row r="25" spans="1:19">
      <c r="A25" s="287" t="str">
        <f>IF(ISBLANK('Class Summaries'!A25)," ",'Class Summaries'!A25)</f>
        <v xml:space="preserve"> </v>
      </c>
      <c r="B25" s="472"/>
      <c r="C25" s="473"/>
      <c r="D25" s="47"/>
      <c r="E25" s="3"/>
      <c r="F25" s="610"/>
      <c r="G25" s="47"/>
      <c r="H25" s="472"/>
      <c r="I25" s="471"/>
      <c r="J25" s="47"/>
      <c r="K25" s="472"/>
      <c r="L25" s="473"/>
      <c r="M25" s="47"/>
      <c r="N25" s="3"/>
      <c r="O25" s="610"/>
      <c r="P25" s="47"/>
      <c r="Q25" s="472"/>
      <c r="R25" s="471"/>
      <c r="S25" s="47"/>
    </row>
    <row r="26" spans="1:19">
      <c r="A26" s="287" t="str">
        <f>IF(ISBLANK('Class Summaries'!A26)," ",'Class Summaries'!A26)</f>
        <v xml:space="preserve"> </v>
      </c>
      <c r="B26" s="472"/>
      <c r="C26" s="473"/>
      <c r="D26" s="47"/>
      <c r="E26" s="3"/>
      <c r="F26" s="610"/>
      <c r="G26" s="47"/>
      <c r="H26" s="472"/>
      <c r="I26" s="471"/>
      <c r="J26" s="47"/>
      <c r="K26" s="472"/>
      <c r="L26" s="473"/>
      <c r="M26" s="47"/>
      <c r="N26" s="3"/>
      <c r="O26" s="610"/>
      <c r="P26" s="47"/>
      <c r="Q26" s="472"/>
      <c r="R26" s="471"/>
      <c r="S26" s="47"/>
    </row>
    <row r="27" spans="1:19">
      <c r="A27" s="287" t="str">
        <f>IF(ISBLANK('Class Summaries'!A27)," ",'Class Summaries'!A27)</f>
        <v xml:space="preserve"> </v>
      </c>
      <c r="B27" s="472"/>
      <c r="C27" s="473"/>
      <c r="D27" s="47"/>
      <c r="E27" s="3"/>
      <c r="F27" s="610"/>
      <c r="G27" s="47"/>
      <c r="H27" s="472"/>
      <c r="I27" s="471"/>
      <c r="J27" s="47"/>
      <c r="K27" s="472"/>
      <c r="L27" s="473"/>
      <c r="M27" s="47"/>
      <c r="N27" s="3"/>
      <c r="O27" s="610"/>
      <c r="P27" s="47"/>
      <c r="Q27" s="472"/>
      <c r="R27" s="471"/>
      <c r="S27" s="47"/>
    </row>
    <row r="28" spans="1:19">
      <c r="A28" s="287" t="str">
        <f>IF(ISBLANK('Class Summaries'!A28)," ",'Class Summaries'!A28)</f>
        <v xml:space="preserve"> </v>
      </c>
      <c r="B28" s="472"/>
      <c r="C28" s="610"/>
      <c r="D28" s="47"/>
      <c r="E28" s="3"/>
      <c r="F28" s="610"/>
      <c r="G28" s="47"/>
      <c r="H28" s="472"/>
      <c r="I28" s="471"/>
      <c r="J28" s="47"/>
      <c r="K28" s="472"/>
      <c r="L28" s="473"/>
      <c r="M28" s="47"/>
      <c r="N28" s="3"/>
      <c r="O28" s="610"/>
      <c r="P28" s="47"/>
      <c r="Q28" s="472"/>
      <c r="R28" s="471"/>
      <c r="S28" s="47"/>
    </row>
    <row r="29" spans="1:19">
      <c r="A29" s="287" t="str">
        <f>IF(ISBLANK('Class Summaries'!A29)," ",'Class Summaries'!A29)</f>
        <v xml:space="preserve"> </v>
      </c>
      <c r="B29" s="472"/>
      <c r="C29" s="610"/>
      <c r="D29" s="47"/>
      <c r="E29" s="3"/>
      <c r="F29" s="610"/>
      <c r="G29" s="47"/>
      <c r="H29" s="472"/>
      <c r="I29" s="471"/>
      <c r="J29" s="47"/>
      <c r="K29" s="472"/>
      <c r="L29" s="473"/>
      <c r="M29" s="47"/>
      <c r="N29" s="3"/>
      <c r="O29" s="610"/>
      <c r="P29" s="47"/>
      <c r="Q29" s="472"/>
      <c r="R29" s="471"/>
      <c r="S29" s="47"/>
    </row>
    <row r="30" spans="1:19" ht="17" thickBot="1">
      <c r="A30" s="288" t="str">
        <f>IF(ISBLANK('Class Summaries'!A30)," ",'Class Summaries'!A30)</f>
        <v xml:space="preserve"> </v>
      </c>
      <c r="B30" s="474"/>
      <c r="C30" s="475"/>
      <c r="D30" s="48"/>
      <c r="E30" s="3"/>
      <c r="F30" s="610"/>
      <c r="G30" s="47"/>
      <c r="H30" s="472"/>
      <c r="I30" s="471"/>
      <c r="J30" s="47"/>
      <c r="K30" s="472"/>
      <c r="L30" s="473"/>
      <c r="M30" s="47"/>
      <c r="N30" s="3"/>
      <c r="O30" s="610"/>
      <c r="P30" s="47"/>
      <c r="Q30" s="472"/>
      <c r="R30" s="471"/>
      <c r="S30" s="47"/>
    </row>
  </sheetData>
  <sheetProtection algorithmName="SHA-512" hashValue="jMgxRIg5Jv0SagWj6MM/cbIZ3d9lV2kwPsOshcgXuFwJRwZtyYMzwB+4PNRDSOZ7G+YqIgyy99VOwZA+Uvfi/w==" saltValue="GCrMBtXMNsAHcm9xHTUNXA==" spinCount="100000" sheet="1" selectLockedCells="1"/>
  <sortState ref="A6:A20">
    <sortCondition ref="A6:A20"/>
  </sortState>
  <mergeCells count="11">
    <mergeCell ref="A3:A4"/>
    <mergeCell ref="B3:D3"/>
    <mergeCell ref="E3:G3"/>
    <mergeCell ref="H3:J3"/>
    <mergeCell ref="K3:M3"/>
    <mergeCell ref="B1:J1"/>
    <mergeCell ref="K1:S1"/>
    <mergeCell ref="N3:P3"/>
    <mergeCell ref="Q3:S3"/>
    <mergeCell ref="B2:J2"/>
    <mergeCell ref="K2:S2"/>
  </mergeCells>
  <phoneticPr fontId="17" type="noConversion"/>
  <hyperlinks>
    <hyperlink ref="A1" location="'Class Summaries'!A1" display="Return to Summaries" xr:uid="{00000000-0004-0000-0100-000000000000}"/>
    <hyperlink ref="A6" location="JJ!A1" display="JJ!A1" xr:uid="{00000000-0004-0000-0100-000001000000}"/>
    <hyperlink ref="A7" location="Allen!A1" display="Allen!A1" xr:uid="{00000000-0004-0000-0100-000002000000}"/>
    <hyperlink ref="A8" location="Elaine!A1" display="Elaine!A1" xr:uid="{00000000-0004-0000-0100-000003000000}"/>
    <hyperlink ref="A9" location="Sally!A1" display="Sally!A1" xr:uid="{00000000-0004-0000-0100-000004000000}"/>
    <hyperlink ref="A10" location="Muhong!A1" display="Muhong!A1" xr:uid="{00000000-0004-0000-0100-000005000000}"/>
    <hyperlink ref="A11" location="Leo!A1" display="Leo!A1" xr:uid="{00000000-0004-0000-0100-000006000000}"/>
    <hyperlink ref="A12" location="'Han Han'!A1" display="'Han Han'!A1" xr:uid="{00000000-0004-0000-0100-000007000000}"/>
    <hyperlink ref="A13" location="Roy!A1" display="Roy!A1" xr:uid="{00000000-0004-0000-0100-000008000000}"/>
    <hyperlink ref="A14" location="Eoin!A1" display="Eoin!A1" xr:uid="{00000000-0004-0000-0100-000009000000}"/>
    <hyperlink ref="A15" location="Yoyo!A1" display="Yoyo!A1" xr:uid="{00000000-0004-0000-0100-00000A000000}"/>
    <hyperlink ref="A17" location="Fanjie!A1" display="Fanjie!A1" xr:uid="{00000000-0004-0000-0100-00000B000000}"/>
    <hyperlink ref="A18" location="Merry!A1" display="Merry!A1" xr:uid="{00000000-0004-0000-0100-00000C000000}"/>
    <hyperlink ref="A19" location="Nina!A1" display="Nina!A1" xr:uid="{00000000-0004-0000-0100-00000D000000}"/>
    <hyperlink ref="A20" location="Dorothy!A1" display="Dorothy!A1" xr:uid="{00000000-0004-0000-0100-00000E000000}"/>
    <hyperlink ref="A16" location="Andy!A1" display="Andy!A1" xr:uid="{00000000-0004-0000-0100-00000F000000}"/>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23" id="{D94E7340-EAC2-5342-A607-D7FC3D4F22A0}">
            <x14:iconSet custom="1">
              <x14:cfvo type="percent">
                <xm:f>0</xm:f>
              </x14:cfvo>
              <x14:cfvo type="num" gte="0">
                <xm:f>50</xm:f>
              </x14:cfvo>
              <x14:cfvo type="num">
                <xm:f>50</xm:f>
              </x14:cfvo>
              <x14:cfIcon iconSet="3TrafficLights1" iconId="0"/>
              <x14:cfIcon iconSet="3TrafficLights1" iconId="0"/>
              <x14:cfIcon iconSet="3TrafficLights1" iconId="2"/>
            </x14:iconSet>
          </x14:cfRule>
          <xm:sqref>J7:J30</xm:sqref>
        </x14:conditionalFormatting>
        <x14:conditionalFormatting xmlns:xm="http://schemas.microsoft.com/office/excel/2006/main">
          <x14:cfRule type="iconSet" priority="22" id="{788350E8-48BC-8E43-82AC-43FCF443AE64}">
            <x14:iconSet custom="1">
              <x14:cfvo type="percent">
                <xm:f>0</xm:f>
              </x14:cfvo>
              <x14:cfvo type="num" gte="0">
                <xm:f>50</xm:f>
              </x14:cfvo>
              <x14:cfvo type="num">
                <xm:f>50</xm:f>
              </x14:cfvo>
              <x14:cfIcon iconSet="3TrafficLights1" iconId="0"/>
              <x14:cfIcon iconSet="3TrafficLights1" iconId="0"/>
              <x14:cfIcon iconSet="3TrafficLights1" iconId="2"/>
            </x14:iconSet>
          </x14:cfRule>
          <xm:sqref>D5</xm:sqref>
        </x14:conditionalFormatting>
        <x14:conditionalFormatting xmlns:xm="http://schemas.microsoft.com/office/excel/2006/main">
          <x14:cfRule type="iconSet" priority="21" id="{11661945-CA08-3349-A0C3-FB68AE84F080}">
            <x14:iconSet custom="1">
              <x14:cfvo type="percent">
                <xm:f>0</xm:f>
              </x14:cfvo>
              <x14:cfvo type="num" gte="0">
                <xm:f>50</xm:f>
              </x14:cfvo>
              <x14:cfvo type="num">
                <xm:f>50</xm:f>
              </x14:cfvo>
              <x14:cfIcon iconSet="3TrafficLights1" iconId="0"/>
              <x14:cfIcon iconSet="3TrafficLights1" iconId="0"/>
              <x14:cfIcon iconSet="3TrafficLights1" iconId="2"/>
            </x14:iconSet>
          </x14:cfRule>
          <xm:sqref>G5</xm:sqref>
        </x14:conditionalFormatting>
        <x14:conditionalFormatting xmlns:xm="http://schemas.microsoft.com/office/excel/2006/main">
          <x14:cfRule type="iconSet" priority="20" id="{639DE8F6-E2E6-6B41-A9BB-679D6CC2BA0A}">
            <x14:iconSet custom="1">
              <x14:cfvo type="percent">
                <xm:f>0</xm:f>
              </x14:cfvo>
              <x14:cfvo type="num" gte="0">
                <xm:f>50</xm:f>
              </x14:cfvo>
              <x14:cfvo type="num">
                <xm:f>50</xm:f>
              </x14:cfvo>
              <x14:cfIcon iconSet="3TrafficLights1" iconId="0"/>
              <x14:cfIcon iconSet="3TrafficLights1" iconId="0"/>
              <x14:cfIcon iconSet="3TrafficLights1" iconId="2"/>
            </x14:iconSet>
          </x14:cfRule>
          <xm:sqref>J5</xm:sqref>
        </x14:conditionalFormatting>
        <x14:conditionalFormatting xmlns:xm="http://schemas.microsoft.com/office/excel/2006/main">
          <x14:cfRule type="iconSet" priority="19" id="{F6D76150-3928-2347-84BE-2CCB52629D4F}">
            <x14:iconSet custom="1">
              <x14:cfvo type="percent">
                <xm:f>0</xm:f>
              </x14:cfvo>
              <x14:cfvo type="num" gte="0">
                <xm:f>50</xm:f>
              </x14:cfvo>
              <x14:cfvo type="num">
                <xm:f>50</xm:f>
              </x14:cfvo>
              <x14:cfIcon iconSet="3TrafficLights1" iconId="0"/>
              <x14:cfIcon iconSet="3TrafficLights1" iconId="0"/>
              <x14:cfIcon iconSet="3TrafficLights1" iconId="2"/>
            </x14:iconSet>
          </x14:cfRule>
          <xm:sqref>J6</xm:sqref>
        </x14:conditionalFormatting>
        <x14:conditionalFormatting xmlns:xm="http://schemas.microsoft.com/office/excel/2006/main">
          <x14:cfRule type="iconSet" priority="12" id="{D13B1384-D134-CC4A-BCB5-238A8637BE1F}">
            <x14:iconSet custom="1">
              <x14:cfvo type="percent">
                <xm:f>0</xm:f>
              </x14:cfvo>
              <x14:cfvo type="num" gte="0">
                <xm:f>50</xm:f>
              </x14:cfvo>
              <x14:cfvo type="num">
                <xm:f>50</xm:f>
              </x14:cfvo>
              <x14:cfIcon iconSet="3TrafficLights1" iconId="0"/>
              <x14:cfIcon iconSet="3TrafficLights1" iconId="0"/>
              <x14:cfIcon iconSet="3TrafficLights1" iconId="2"/>
            </x14:iconSet>
          </x14:cfRule>
          <xm:sqref>S7:S30</xm:sqref>
        </x14:conditionalFormatting>
        <x14:conditionalFormatting xmlns:xm="http://schemas.microsoft.com/office/excel/2006/main">
          <x14:cfRule type="iconSet" priority="8" id="{0E186279-C869-4041-8A8D-CF5E6F0FB02F}">
            <x14:iconSet custom="1">
              <x14:cfvo type="percent">
                <xm:f>0</xm:f>
              </x14:cfvo>
              <x14:cfvo type="num" gte="0">
                <xm:f>50</xm:f>
              </x14:cfvo>
              <x14:cfvo type="num">
                <xm:f>50</xm:f>
              </x14:cfvo>
              <x14:cfIcon iconSet="3TrafficLights1" iconId="0"/>
              <x14:cfIcon iconSet="3TrafficLights1" iconId="0"/>
              <x14:cfIcon iconSet="3TrafficLights1" iconId="2"/>
            </x14:iconSet>
          </x14:cfRule>
          <xm:sqref>S6</xm:sqref>
        </x14:conditionalFormatting>
        <x14:conditionalFormatting xmlns:xm="http://schemas.microsoft.com/office/excel/2006/main">
          <x14:cfRule type="iconSet" priority="66" id="{05AB8636-F208-4946-AA45-266187B64147}">
            <x14:iconSet custom="1">
              <x14:cfvo type="percent">
                <xm:f>0</xm:f>
              </x14:cfvo>
              <x14:cfvo type="num" gte="0">
                <xm:f>50</xm:f>
              </x14:cfvo>
              <x14:cfvo type="num">
                <xm:f>50</xm:f>
              </x14:cfvo>
              <x14:cfIcon iconSet="3TrafficLights1" iconId="0"/>
              <x14:cfIcon iconSet="3TrafficLights1" iconId="0"/>
              <x14:cfIcon iconSet="3TrafficLights1" iconId="2"/>
            </x14:iconSet>
          </x14:cfRule>
          <xm:sqref>D6:D30</xm:sqref>
        </x14:conditionalFormatting>
        <x14:conditionalFormatting xmlns:xm="http://schemas.microsoft.com/office/excel/2006/main">
          <x14:cfRule type="iconSet" priority="68" id="{4966CA66-E069-7A47-8D70-513BFED3688C}">
            <x14:iconSet custom="1">
              <x14:cfvo type="percent">
                <xm:f>0</xm:f>
              </x14:cfvo>
              <x14:cfvo type="num" gte="0">
                <xm:f>50</xm:f>
              </x14:cfvo>
              <x14:cfvo type="num">
                <xm:f>50</xm:f>
              </x14:cfvo>
              <x14:cfIcon iconSet="3TrafficLights1" iconId="0"/>
              <x14:cfIcon iconSet="3TrafficLights1" iconId="0"/>
              <x14:cfIcon iconSet="3TrafficLights1" iconId="2"/>
            </x14:iconSet>
          </x14:cfRule>
          <xm:sqref>G6:G30</xm:sqref>
        </x14:conditionalFormatting>
        <x14:conditionalFormatting xmlns:xm="http://schemas.microsoft.com/office/excel/2006/main">
          <x14:cfRule type="iconSet" priority="73" id="{BF09E15E-5B59-AC48-A19D-F728B1333C96}">
            <x14:iconSet custom="1">
              <x14:cfvo type="percent">
                <xm:f>0</xm:f>
              </x14:cfvo>
              <x14:cfvo type="num" gte="0">
                <xm:f>50</xm:f>
              </x14:cfvo>
              <x14:cfvo type="num">
                <xm:f>50</xm:f>
              </x14:cfvo>
              <x14:cfIcon iconSet="3TrafficLights1" iconId="0"/>
              <x14:cfIcon iconSet="3TrafficLights1" iconId="0"/>
              <x14:cfIcon iconSet="3TrafficLights1" iconId="2"/>
            </x14:iconSet>
          </x14:cfRule>
          <xm:sqref>M7:M30</xm:sqref>
        </x14:conditionalFormatting>
        <x14:conditionalFormatting xmlns:xm="http://schemas.microsoft.com/office/excel/2006/main">
          <x14:cfRule type="iconSet" priority="75" id="{E24F195D-A154-B74C-89B7-52C5A2C74022}">
            <x14:iconSet custom="1">
              <x14:cfvo type="percent">
                <xm:f>0</xm:f>
              </x14:cfvo>
              <x14:cfvo type="num" gte="0">
                <xm:f>50</xm:f>
              </x14:cfvo>
              <x14:cfvo type="num">
                <xm:f>50</xm:f>
              </x14:cfvo>
              <x14:cfIcon iconSet="3TrafficLights1" iconId="0"/>
              <x14:cfIcon iconSet="3TrafficLights1" iconId="0"/>
              <x14:cfIcon iconSet="3TrafficLights1" iconId="2"/>
            </x14:iconSet>
          </x14:cfRule>
          <xm:sqref>P7:P19 P21:P30</xm:sqref>
        </x14:conditionalFormatting>
        <x14:conditionalFormatting xmlns:xm="http://schemas.microsoft.com/office/excel/2006/main">
          <x14:cfRule type="iconSet" priority="2" id="{696498D8-DC00-F94D-A2C5-0894C33286B4}">
            <x14:iconSet custom="1">
              <x14:cfvo type="percent">
                <xm:f>0</xm:f>
              </x14:cfvo>
              <x14:cfvo type="num" gte="0">
                <xm:f>50</xm:f>
              </x14:cfvo>
              <x14:cfvo type="num">
                <xm:f>50</xm:f>
              </x14:cfvo>
              <x14:cfIcon iconSet="3TrafficLights1" iconId="0"/>
              <x14:cfIcon iconSet="3TrafficLights1" iconId="0"/>
              <x14:cfIcon iconSet="3TrafficLights1" iconId="2"/>
            </x14:iconSet>
          </x14:cfRule>
          <xm:sqref>P6</xm:sqref>
        </x14:conditionalFormatting>
        <x14:conditionalFormatting xmlns:xm="http://schemas.microsoft.com/office/excel/2006/main">
          <x14:cfRule type="iconSet" priority="3" id="{5969F7D9-BB30-8048-861B-A5A168AABCA5}">
            <x14:iconSet custom="1">
              <x14:cfvo type="percent">
                <xm:f>0</xm:f>
              </x14:cfvo>
              <x14:cfvo type="num" gte="0">
                <xm:f>50</xm:f>
              </x14:cfvo>
              <x14:cfvo type="num">
                <xm:f>50</xm:f>
              </x14:cfvo>
              <x14:cfIcon iconSet="3TrafficLights1" iconId="0"/>
              <x14:cfIcon iconSet="3TrafficLights1" iconId="0"/>
              <x14:cfIcon iconSet="3TrafficLights1" iconId="2"/>
            </x14:iconSet>
          </x14:cfRule>
          <xm:sqref>L6</xm:sqref>
        </x14:conditionalFormatting>
        <x14:conditionalFormatting xmlns:xm="http://schemas.microsoft.com/office/excel/2006/main">
          <x14:cfRule type="iconSet" priority="4" id="{CB5DF81D-C1AF-7A4C-B428-44AD5A3AF99B}">
            <x14:iconSet custom="1">
              <x14:cfvo type="percent">
                <xm:f>0</xm:f>
              </x14:cfvo>
              <x14:cfvo type="num" gte="0">
                <xm:f>50</xm:f>
              </x14:cfvo>
              <x14:cfvo type="num">
                <xm:f>50</xm:f>
              </x14:cfvo>
              <x14:cfIcon iconSet="3TrafficLights1" iconId="0"/>
              <x14:cfIcon iconSet="3TrafficLights1" iconId="0"/>
              <x14:cfIcon iconSet="3TrafficLights1" iconId="2"/>
            </x14:iconSet>
          </x14:cfRule>
          <xm:sqref>N6</xm:sqref>
        </x14:conditionalFormatting>
        <x14:conditionalFormatting xmlns:xm="http://schemas.microsoft.com/office/excel/2006/main">
          <x14:cfRule type="iconSet" priority="1" id="{DED73E98-D026-4287-BDA5-50216868F5CE}">
            <x14:iconSet custom="1">
              <x14:cfvo type="percent">
                <xm:f>0</xm:f>
              </x14:cfvo>
              <x14:cfvo type="num" gte="0">
                <xm:f>50</xm:f>
              </x14:cfvo>
              <x14:cfvo type="num">
                <xm:f>50</xm:f>
              </x14:cfvo>
              <x14:cfIcon iconSet="3TrafficLights1" iconId="0"/>
              <x14:cfIcon iconSet="3TrafficLights1" iconId="0"/>
              <x14:cfIcon iconSet="3TrafficLights1" iconId="2"/>
            </x14:iconSet>
          </x14:cfRule>
          <xm:sqref>P20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E27"/>
  <sheetViews>
    <sheetView workbookViewId="0">
      <pane xSplit="1" topLeftCell="N1" activePane="topRight" state="frozen"/>
      <selection pane="topRight" activeCell="A6" sqref="A6"/>
    </sheetView>
  </sheetViews>
  <sheetFormatPr baseColWidth="10" defaultColWidth="10.6640625" defaultRowHeight="16"/>
  <cols>
    <col min="1" max="1" width="29.6640625" bestFit="1" customWidth="1"/>
    <col min="2" max="3" width="8.5" style="28" bestFit="1" customWidth="1"/>
    <col min="4" max="4" width="7.33203125" style="28" bestFit="1" customWidth="1"/>
    <col min="5" max="5" width="7.33203125" style="28" customWidth="1"/>
    <col min="6" max="6" width="6.83203125" style="28" customWidth="1"/>
    <col min="7" max="7" width="9.5" style="28" bestFit="1" customWidth="1"/>
    <col min="8" max="9" width="8.5" style="28" bestFit="1" customWidth="1"/>
    <col min="10" max="10" width="7.33203125" style="28" customWidth="1"/>
    <col min="11" max="11" width="6.83203125" style="28" customWidth="1"/>
    <col min="12" max="12" width="9.5" style="28" bestFit="1" customWidth="1"/>
  </cols>
  <sheetData>
    <row r="1" spans="1:31" s="2" customFormat="1" ht="22" thickBot="1">
      <c r="A1" s="465" t="s">
        <v>30</v>
      </c>
      <c r="B1" s="716" t="s">
        <v>12</v>
      </c>
      <c r="C1" s="717"/>
      <c r="D1" s="717"/>
      <c r="E1" s="717"/>
      <c r="F1" s="717"/>
      <c r="G1" s="717"/>
      <c r="H1" s="717"/>
      <c r="I1" s="717"/>
      <c r="J1" s="717"/>
      <c r="K1" s="717"/>
      <c r="L1" s="717"/>
      <c r="M1" s="717"/>
      <c r="N1" s="717"/>
      <c r="O1" s="717"/>
      <c r="P1" s="717"/>
      <c r="Q1" s="717"/>
      <c r="R1" s="718"/>
    </row>
    <row r="2" spans="1:31">
      <c r="A2" s="691" t="s">
        <v>35</v>
      </c>
      <c r="B2" s="719" t="s">
        <v>137</v>
      </c>
      <c r="C2" s="720"/>
      <c r="D2" s="720"/>
      <c r="E2" s="720"/>
      <c r="F2" s="720"/>
      <c r="G2" s="721"/>
      <c r="H2" s="725" t="s">
        <v>138</v>
      </c>
      <c r="I2" s="726"/>
      <c r="J2" s="726"/>
      <c r="K2" s="726"/>
      <c r="L2" s="726"/>
      <c r="M2" s="727"/>
      <c r="N2" s="731" t="s">
        <v>139</v>
      </c>
      <c r="O2" s="732"/>
      <c r="P2" s="732"/>
      <c r="Q2" s="732"/>
      <c r="R2" s="732"/>
      <c r="S2" s="733"/>
      <c r="T2" s="704" t="s">
        <v>140</v>
      </c>
      <c r="U2" s="705"/>
      <c r="V2" s="705"/>
      <c r="W2" s="705"/>
      <c r="X2" s="705"/>
      <c r="Y2" s="706"/>
      <c r="Z2" s="710" t="s">
        <v>141</v>
      </c>
      <c r="AA2" s="711"/>
      <c r="AB2" s="711"/>
      <c r="AC2" s="711"/>
      <c r="AD2" s="711"/>
      <c r="AE2" s="712"/>
    </row>
    <row r="3" spans="1:31" s="1" customFormat="1" ht="17" thickBot="1">
      <c r="A3" s="692"/>
      <c r="B3" s="722"/>
      <c r="C3" s="723"/>
      <c r="D3" s="723"/>
      <c r="E3" s="723"/>
      <c r="F3" s="723"/>
      <c r="G3" s="724"/>
      <c r="H3" s="728"/>
      <c r="I3" s="729"/>
      <c r="J3" s="729"/>
      <c r="K3" s="729"/>
      <c r="L3" s="729"/>
      <c r="M3" s="730"/>
      <c r="N3" s="734"/>
      <c r="O3" s="735"/>
      <c r="P3" s="735"/>
      <c r="Q3" s="735"/>
      <c r="R3" s="735"/>
      <c r="S3" s="736"/>
      <c r="T3" s="707"/>
      <c r="U3" s="708"/>
      <c r="V3" s="708"/>
      <c r="W3" s="708"/>
      <c r="X3" s="708"/>
      <c r="Y3" s="709"/>
      <c r="Z3" s="713"/>
      <c r="AA3" s="714"/>
      <c r="AB3" s="714"/>
      <c r="AC3" s="714"/>
      <c r="AD3" s="714"/>
      <c r="AE3" s="715"/>
    </row>
    <row r="4" spans="1:31" s="14" customFormat="1" ht="49" thickBot="1">
      <c r="A4" s="16"/>
      <c r="B4" s="157" t="s">
        <v>142</v>
      </c>
      <c r="C4" s="107" t="s">
        <v>143</v>
      </c>
      <c r="D4" s="107" t="s">
        <v>144</v>
      </c>
      <c r="E4" s="107" t="s">
        <v>145</v>
      </c>
      <c r="F4" s="107" t="s">
        <v>146</v>
      </c>
      <c r="G4" s="108" t="s">
        <v>147</v>
      </c>
      <c r="H4" s="158" t="s">
        <v>142</v>
      </c>
      <c r="I4" s="159" t="s">
        <v>148</v>
      </c>
      <c r="J4" s="159" t="s">
        <v>149</v>
      </c>
      <c r="K4" s="159" t="s">
        <v>150</v>
      </c>
      <c r="L4" s="159" t="s">
        <v>151</v>
      </c>
      <c r="M4" s="160" t="s">
        <v>152</v>
      </c>
      <c r="N4" s="223" t="s">
        <v>142</v>
      </c>
      <c r="O4" s="159" t="s">
        <v>153</v>
      </c>
      <c r="P4" s="159" t="s">
        <v>154</v>
      </c>
      <c r="Q4" s="159" t="s">
        <v>155</v>
      </c>
      <c r="R4" s="159" t="s">
        <v>156</v>
      </c>
      <c r="S4" s="160" t="s">
        <v>157</v>
      </c>
      <c r="T4" s="161" t="s">
        <v>142</v>
      </c>
      <c r="U4" s="107" t="s">
        <v>158</v>
      </c>
      <c r="V4" s="107" t="s">
        <v>159</v>
      </c>
      <c r="W4" s="107" t="s">
        <v>160</v>
      </c>
      <c r="X4" s="107" t="s">
        <v>161</v>
      </c>
      <c r="Y4" s="108" t="s">
        <v>162</v>
      </c>
      <c r="Z4" s="491" t="s">
        <v>163</v>
      </c>
      <c r="AA4" s="492" t="s">
        <v>164</v>
      </c>
      <c r="AB4" s="493" t="s">
        <v>165</v>
      </c>
      <c r="AC4" s="493" t="s">
        <v>166</v>
      </c>
      <c r="AD4" s="493" t="s">
        <v>167</v>
      </c>
      <c r="AE4" s="492" t="s">
        <v>168</v>
      </c>
    </row>
    <row r="5" spans="1:31" ht="34">
      <c r="A5" s="40" t="s">
        <v>86</v>
      </c>
      <c r="B5" s="247" t="str">
        <f t="shared" ref="B5:AE5" si="0">IF(SUM(B6:B27)=0,"",AVERAGE(B6:B27))</f>
        <v/>
      </c>
      <c r="C5" s="248" t="str">
        <f t="shared" si="0"/>
        <v/>
      </c>
      <c r="D5" s="249" t="str">
        <f t="shared" si="0"/>
        <v/>
      </c>
      <c r="E5" s="249" t="str">
        <f t="shared" si="0"/>
        <v/>
      </c>
      <c r="F5" s="249" t="str">
        <f t="shared" si="0"/>
        <v/>
      </c>
      <c r="G5" s="250" t="str">
        <f t="shared" si="0"/>
        <v/>
      </c>
      <c r="H5" s="251">
        <f t="shared" si="0"/>
        <v>3.44</v>
      </c>
      <c r="I5" s="252">
        <f t="shared" si="0"/>
        <v>3.3</v>
      </c>
      <c r="J5" s="253" t="str">
        <f t="shared" si="0"/>
        <v/>
      </c>
      <c r="K5" s="253">
        <f t="shared" si="0"/>
        <v>4.0250000000000004</v>
      </c>
      <c r="L5" s="253">
        <f t="shared" si="0"/>
        <v>3.875</v>
      </c>
      <c r="M5" s="254">
        <f t="shared" si="0"/>
        <v>3.5074626865671639</v>
      </c>
      <c r="N5" s="255" t="str">
        <f t="shared" si="0"/>
        <v/>
      </c>
      <c r="O5" s="256" t="str">
        <f t="shared" si="0"/>
        <v/>
      </c>
      <c r="P5" s="257" t="str">
        <f t="shared" si="0"/>
        <v/>
      </c>
      <c r="Q5" s="257" t="str">
        <f t="shared" si="0"/>
        <v/>
      </c>
      <c r="R5" s="257" t="str">
        <f t="shared" si="0"/>
        <v/>
      </c>
      <c r="S5" s="258" t="str">
        <f t="shared" si="0"/>
        <v/>
      </c>
      <c r="T5" s="259" t="str">
        <f t="shared" si="0"/>
        <v/>
      </c>
      <c r="U5" s="260" t="str">
        <f t="shared" si="0"/>
        <v/>
      </c>
      <c r="V5" s="261" t="str">
        <f t="shared" si="0"/>
        <v/>
      </c>
      <c r="W5" s="261" t="str">
        <f t="shared" si="0"/>
        <v/>
      </c>
      <c r="X5" s="261" t="str">
        <f t="shared" si="0"/>
        <v/>
      </c>
      <c r="Y5" s="262" t="str">
        <f t="shared" si="0"/>
        <v/>
      </c>
      <c r="Z5" s="247">
        <f t="shared" si="0"/>
        <v>11.533333333333333</v>
      </c>
      <c r="AA5" s="263" t="str">
        <f t="shared" si="0"/>
        <v/>
      </c>
      <c r="AB5" s="264">
        <f t="shared" si="0"/>
        <v>10.133333333333333</v>
      </c>
      <c r="AC5" s="264" t="str">
        <f t="shared" si="0"/>
        <v/>
      </c>
      <c r="AD5" s="264">
        <f t="shared" si="0"/>
        <v>22.6</v>
      </c>
      <c r="AE5" s="265" t="str">
        <f t="shared" si="0"/>
        <v/>
      </c>
    </row>
    <row r="6" spans="1:31">
      <c r="A6" s="277" t="str">
        <f>'Class Summaries'!A6</f>
        <v>Student 1</v>
      </c>
      <c r="B6" s="156"/>
      <c r="C6" s="401"/>
      <c r="D6" s="402"/>
      <c r="E6" s="402"/>
      <c r="F6" s="402"/>
      <c r="G6" s="403"/>
      <c r="H6" s="224">
        <v>1.7</v>
      </c>
      <c r="I6" s="404">
        <v>1.6</v>
      </c>
      <c r="J6" s="410" t="s">
        <v>169</v>
      </c>
      <c r="K6" s="410">
        <v>2.25</v>
      </c>
      <c r="L6" s="410">
        <v>2.75</v>
      </c>
      <c r="M6" s="411">
        <v>0.74626865671641796</v>
      </c>
      <c r="N6" s="224"/>
      <c r="O6" s="404"/>
      <c r="P6" s="405"/>
      <c r="Q6" s="405"/>
      <c r="R6" s="405"/>
      <c r="S6" s="406"/>
      <c r="T6" s="156"/>
      <c r="U6" s="401"/>
      <c r="V6" s="407"/>
      <c r="W6" s="407"/>
      <c r="X6" s="407"/>
      <c r="Y6" s="408"/>
      <c r="Z6" s="494">
        <v>5</v>
      </c>
      <c r="AA6" s="402" t="s">
        <v>170</v>
      </c>
      <c r="AB6" s="407">
        <v>6</v>
      </c>
      <c r="AC6" s="407" t="s">
        <v>171</v>
      </c>
      <c r="AD6" s="407">
        <v>0</v>
      </c>
      <c r="AE6" s="408" t="s">
        <v>172</v>
      </c>
    </row>
    <row r="7" spans="1:31">
      <c r="A7" s="277" t="str">
        <f>'Class Summaries'!A7</f>
        <v>Student 2</v>
      </c>
      <c r="B7" s="109"/>
      <c r="C7" s="401"/>
      <c r="D7" s="402"/>
      <c r="E7" s="402"/>
      <c r="F7" s="402"/>
      <c r="G7" s="403"/>
      <c r="H7" s="110">
        <v>1.5</v>
      </c>
      <c r="I7" s="409">
        <v>1.6</v>
      </c>
      <c r="J7" s="588" t="s">
        <v>173</v>
      </c>
      <c r="K7" s="588">
        <v>1.5</v>
      </c>
      <c r="L7" s="588">
        <v>1.5</v>
      </c>
      <c r="M7" s="589">
        <v>0.74626865671641796</v>
      </c>
      <c r="N7" s="110"/>
      <c r="O7" s="409"/>
      <c r="P7" s="410"/>
      <c r="Q7" s="410"/>
      <c r="R7" s="410"/>
      <c r="S7" s="411"/>
      <c r="T7" s="412"/>
      <c r="U7" s="401"/>
      <c r="V7" s="413"/>
      <c r="W7" s="413"/>
      <c r="X7" s="413"/>
      <c r="Y7" s="414"/>
      <c r="Z7" s="495">
        <v>9</v>
      </c>
      <c r="AA7" s="402" t="s">
        <v>174</v>
      </c>
      <c r="AB7" s="413">
        <v>6</v>
      </c>
      <c r="AC7" s="413" t="s">
        <v>171</v>
      </c>
      <c r="AD7" s="413">
        <v>14</v>
      </c>
      <c r="AE7" s="414" t="s">
        <v>175</v>
      </c>
    </row>
    <row r="8" spans="1:31">
      <c r="A8" s="277" t="str">
        <f>'Class Summaries'!A8</f>
        <v>Student 3</v>
      </c>
      <c r="B8" s="109"/>
      <c r="C8" s="401"/>
      <c r="D8" s="402"/>
      <c r="E8" s="402"/>
      <c r="F8" s="402"/>
      <c r="G8" s="403"/>
      <c r="H8" s="110"/>
      <c r="I8" s="409"/>
      <c r="J8" s="410"/>
      <c r="K8" s="410"/>
      <c r="L8" s="410"/>
      <c r="M8" s="411"/>
      <c r="N8" s="110"/>
      <c r="O8" s="409"/>
      <c r="P8" s="410"/>
      <c r="Q8" s="410"/>
      <c r="R8" s="410"/>
      <c r="S8" s="411"/>
      <c r="T8" s="415"/>
      <c r="U8" s="416"/>
      <c r="V8" s="417"/>
      <c r="W8" s="417"/>
      <c r="X8" s="417"/>
      <c r="Y8" s="418"/>
      <c r="Z8" s="496">
        <v>17</v>
      </c>
      <c r="AA8" s="419" t="s">
        <v>176</v>
      </c>
      <c r="AB8" s="417">
        <v>15</v>
      </c>
      <c r="AC8" s="417" t="s">
        <v>177</v>
      </c>
      <c r="AD8" s="417">
        <v>30</v>
      </c>
      <c r="AE8" s="418" t="s">
        <v>178</v>
      </c>
    </row>
    <row r="9" spans="1:31">
      <c r="A9" s="277" t="str">
        <f>'Class Summaries'!A9</f>
        <v>Student 4</v>
      </c>
      <c r="B9" s="109"/>
      <c r="C9" s="401"/>
      <c r="D9" s="402"/>
      <c r="E9" s="402"/>
      <c r="F9" s="402"/>
      <c r="G9" s="403"/>
      <c r="H9" s="110"/>
      <c r="I9" s="409"/>
      <c r="J9" s="410"/>
      <c r="K9" s="410"/>
      <c r="L9" s="410"/>
      <c r="M9" s="411"/>
      <c r="N9" s="110"/>
      <c r="O9" s="409"/>
      <c r="P9" s="410"/>
      <c r="Q9" s="410"/>
      <c r="R9" s="410"/>
      <c r="S9" s="411"/>
      <c r="T9" s="415"/>
      <c r="U9" s="416"/>
      <c r="V9" s="417"/>
      <c r="W9" s="417"/>
      <c r="X9" s="417"/>
      <c r="Y9" s="418"/>
      <c r="Z9" s="496">
        <v>15</v>
      </c>
      <c r="AA9" s="419" t="s">
        <v>179</v>
      </c>
      <c r="AB9" s="417">
        <v>15</v>
      </c>
      <c r="AC9" s="417" t="s">
        <v>177</v>
      </c>
      <c r="AD9" s="417">
        <v>28</v>
      </c>
      <c r="AE9" s="418" t="s">
        <v>180</v>
      </c>
    </row>
    <row r="10" spans="1:31">
      <c r="A10" s="277" t="str">
        <f>'Class Summaries'!A10</f>
        <v>Student 5</v>
      </c>
      <c r="B10" s="109"/>
      <c r="C10" s="401"/>
      <c r="D10" s="402"/>
      <c r="E10" s="402"/>
      <c r="F10" s="402"/>
      <c r="G10" s="403"/>
      <c r="H10" s="110">
        <v>4.0999999999999996</v>
      </c>
      <c r="I10" s="409">
        <v>3.5</v>
      </c>
      <c r="J10" s="410" t="s">
        <v>181</v>
      </c>
      <c r="K10" s="410">
        <v>4.5</v>
      </c>
      <c r="L10" s="410">
        <v>5</v>
      </c>
      <c r="M10" s="411">
        <v>5.9701492537313436</v>
      </c>
      <c r="N10" s="110"/>
      <c r="O10" s="409"/>
      <c r="P10" s="410"/>
      <c r="Q10" s="410"/>
      <c r="R10" s="410"/>
      <c r="S10" s="411"/>
      <c r="T10" s="415"/>
      <c r="U10" s="416"/>
      <c r="V10" s="420"/>
      <c r="W10" s="420"/>
      <c r="X10" s="420"/>
      <c r="Y10" s="421"/>
      <c r="Z10" s="496">
        <v>8</v>
      </c>
      <c r="AA10" s="419" t="s">
        <v>174</v>
      </c>
      <c r="AB10" s="420">
        <v>9</v>
      </c>
      <c r="AC10" s="420" t="s">
        <v>171</v>
      </c>
      <c r="AD10" s="420">
        <v>28</v>
      </c>
      <c r="AE10" s="421" t="s">
        <v>180</v>
      </c>
    </row>
    <row r="11" spans="1:31">
      <c r="A11" s="277" t="str">
        <f>'Class Summaries'!A11</f>
        <v>Student 6</v>
      </c>
      <c r="B11" s="109"/>
      <c r="C11" s="401"/>
      <c r="D11" s="402"/>
      <c r="E11" s="402"/>
      <c r="F11" s="402"/>
      <c r="G11" s="403"/>
      <c r="H11" s="110">
        <v>3.4</v>
      </c>
      <c r="I11" s="409">
        <v>3.9</v>
      </c>
      <c r="J11" s="410" t="s">
        <v>182</v>
      </c>
      <c r="K11" s="410">
        <v>5</v>
      </c>
      <c r="L11" s="410">
        <v>2.75</v>
      </c>
      <c r="M11" s="411">
        <v>1.4925373134328359</v>
      </c>
      <c r="N11" s="110"/>
      <c r="O11" s="409"/>
      <c r="P11" s="410"/>
      <c r="Q11" s="410"/>
      <c r="R11" s="410"/>
      <c r="S11" s="411"/>
      <c r="T11" s="415"/>
      <c r="U11" s="416"/>
      <c r="V11" s="417"/>
      <c r="W11" s="417"/>
      <c r="X11" s="417"/>
      <c r="Y11" s="418"/>
      <c r="Z11" s="496">
        <v>7</v>
      </c>
      <c r="AA11" s="419" t="s">
        <v>170</v>
      </c>
      <c r="AB11" s="417">
        <v>3</v>
      </c>
      <c r="AC11" s="417" t="s">
        <v>183</v>
      </c>
      <c r="AD11" s="417">
        <v>15</v>
      </c>
      <c r="AE11" s="418" t="s">
        <v>175</v>
      </c>
    </row>
    <row r="12" spans="1:31">
      <c r="A12" s="277" t="str">
        <f>'Class Summaries'!A12</f>
        <v>Student 7</v>
      </c>
      <c r="B12" s="109"/>
      <c r="C12" s="401"/>
      <c r="D12" s="402"/>
      <c r="E12" s="402"/>
      <c r="F12" s="402"/>
      <c r="G12" s="403"/>
      <c r="H12" s="110"/>
      <c r="I12" s="416"/>
      <c r="J12" s="419"/>
      <c r="K12" s="419"/>
      <c r="L12" s="410"/>
      <c r="M12" s="411"/>
      <c r="N12" s="110"/>
      <c r="O12" s="416"/>
      <c r="P12" s="419"/>
      <c r="Q12" s="419"/>
      <c r="R12" s="410"/>
      <c r="S12" s="411"/>
      <c r="T12" s="109"/>
      <c r="U12" s="416"/>
      <c r="V12" s="417"/>
      <c r="W12" s="417"/>
      <c r="X12" s="417"/>
      <c r="Y12" s="418"/>
      <c r="Z12" s="497">
        <v>17</v>
      </c>
      <c r="AA12" s="151" t="s">
        <v>176</v>
      </c>
      <c r="AB12" s="112">
        <v>13</v>
      </c>
      <c r="AC12" s="112" t="s">
        <v>184</v>
      </c>
      <c r="AD12" s="112">
        <v>26</v>
      </c>
      <c r="AE12" s="153" t="s">
        <v>180</v>
      </c>
    </row>
    <row r="13" spans="1:31">
      <c r="A13" s="277" t="str">
        <f>'Class Summaries'!A13</f>
        <v>Student 8</v>
      </c>
      <c r="B13" s="109"/>
      <c r="C13" s="401"/>
      <c r="D13" s="402"/>
      <c r="E13" s="402"/>
      <c r="F13" s="402"/>
      <c r="G13" s="403"/>
      <c r="H13" s="110">
        <v>2.6</v>
      </c>
      <c r="I13" s="409">
        <v>2.2000000000000002</v>
      </c>
      <c r="J13" s="410" t="s">
        <v>173</v>
      </c>
      <c r="K13" s="410">
        <v>2.75</v>
      </c>
      <c r="L13" s="410">
        <v>3.75</v>
      </c>
      <c r="M13" s="411">
        <v>2.9850746268656718</v>
      </c>
      <c r="N13" s="110"/>
      <c r="O13" s="409"/>
      <c r="P13" s="410"/>
      <c r="Q13" s="410"/>
      <c r="R13" s="410"/>
      <c r="S13" s="411"/>
      <c r="T13" s="415"/>
      <c r="U13" s="416"/>
      <c r="V13" s="417"/>
      <c r="W13" s="417"/>
      <c r="X13" s="417"/>
      <c r="Y13" s="418"/>
      <c r="Z13" s="496">
        <v>11</v>
      </c>
      <c r="AA13" s="419" t="s">
        <v>185</v>
      </c>
      <c r="AB13" s="417">
        <v>12</v>
      </c>
      <c r="AC13" s="417" t="s">
        <v>186</v>
      </c>
      <c r="AD13" s="417">
        <v>26</v>
      </c>
      <c r="AE13" s="418" t="s">
        <v>180</v>
      </c>
    </row>
    <row r="14" spans="1:31">
      <c r="A14" s="277" t="str">
        <f>'Class Summaries'!A14</f>
        <v>Student 9</v>
      </c>
      <c r="B14" s="109"/>
      <c r="C14" s="401"/>
      <c r="D14" s="402"/>
      <c r="E14" s="402"/>
      <c r="F14" s="402"/>
      <c r="G14" s="403"/>
      <c r="H14" s="110">
        <v>4.9000000000000004</v>
      </c>
      <c r="I14" s="266">
        <v>4.9000000000000004</v>
      </c>
      <c r="J14" s="410" t="s">
        <v>187</v>
      </c>
      <c r="K14" s="410">
        <v>6</v>
      </c>
      <c r="L14" s="410">
        <v>5</v>
      </c>
      <c r="M14" s="411">
        <v>4.4776119402985071</v>
      </c>
      <c r="N14" s="110"/>
      <c r="O14" s="266"/>
      <c r="P14" s="111"/>
      <c r="Q14" s="111"/>
      <c r="R14" s="111"/>
      <c r="S14" s="267"/>
      <c r="T14" s="152"/>
      <c r="U14" s="268"/>
      <c r="V14" s="112"/>
      <c r="W14" s="112"/>
      <c r="X14" s="112"/>
      <c r="Y14" s="153"/>
      <c r="Z14" s="496">
        <v>14</v>
      </c>
      <c r="AA14" s="419" t="s">
        <v>188</v>
      </c>
      <c r="AB14" s="417">
        <v>14</v>
      </c>
      <c r="AC14" s="417" t="s">
        <v>189</v>
      </c>
      <c r="AD14" s="417">
        <v>15</v>
      </c>
      <c r="AE14" s="418" t="s">
        <v>175</v>
      </c>
    </row>
    <row r="15" spans="1:31">
      <c r="A15" s="277" t="str">
        <f>'Class Summaries'!A15</f>
        <v>Student 10</v>
      </c>
      <c r="B15" s="109"/>
      <c r="C15" s="401"/>
      <c r="D15" s="402"/>
      <c r="E15" s="402"/>
      <c r="F15" s="402"/>
      <c r="G15" s="403"/>
      <c r="H15" s="110"/>
      <c r="I15" s="266"/>
      <c r="J15" s="111"/>
      <c r="K15" s="111"/>
      <c r="L15" s="111"/>
      <c r="M15" s="267"/>
      <c r="N15" s="110"/>
      <c r="O15" s="266"/>
      <c r="P15" s="111"/>
      <c r="Q15" s="111"/>
      <c r="R15" s="111"/>
      <c r="S15" s="267"/>
      <c r="T15" s="109"/>
      <c r="U15" s="268"/>
      <c r="V15" s="112"/>
      <c r="W15" s="112"/>
      <c r="X15" s="112"/>
      <c r="Y15" s="153"/>
      <c r="Z15" s="496">
        <v>18</v>
      </c>
      <c r="AA15" s="419" t="s">
        <v>190</v>
      </c>
      <c r="AB15" s="417">
        <v>9</v>
      </c>
      <c r="AC15" s="417" t="s">
        <v>191</v>
      </c>
      <c r="AD15" s="417">
        <v>29</v>
      </c>
      <c r="AE15" s="418" t="s">
        <v>178</v>
      </c>
    </row>
    <row r="16" spans="1:31">
      <c r="A16" s="277" t="str">
        <f>'Class Summaries'!A16</f>
        <v>Student 11</v>
      </c>
      <c r="B16" s="109"/>
      <c r="C16" s="401"/>
      <c r="D16" s="402"/>
      <c r="E16" s="402"/>
      <c r="F16" s="402"/>
      <c r="G16" s="403"/>
      <c r="H16" s="110">
        <v>4.2</v>
      </c>
      <c r="I16" s="266">
        <v>3.7</v>
      </c>
      <c r="J16" s="410" t="s">
        <v>182</v>
      </c>
      <c r="K16" s="410">
        <v>4.5</v>
      </c>
      <c r="L16" s="410">
        <v>5.25</v>
      </c>
      <c r="M16" s="411">
        <v>5.9701492537313436</v>
      </c>
      <c r="N16" s="110"/>
      <c r="O16" s="266"/>
      <c r="P16" s="111"/>
      <c r="Q16" s="111"/>
      <c r="R16" s="111"/>
      <c r="S16" s="267"/>
      <c r="T16" s="109"/>
      <c r="U16" s="268"/>
      <c r="V16" s="112"/>
      <c r="W16" s="112"/>
      <c r="X16" s="112"/>
      <c r="Y16" s="153"/>
      <c r="Z16" s="496">
        <v>8</v>
      </c>
      <c r="AA16" s="419" t="s">
        <v>192</v>
      </c>
      <c r="AB16" s="420">
        <v>7</v>
      </c>
      <c r="AC16" s="420" t="s">
        <v>171</v>
      </c>
      <c r="AD16" s="420">
        <v>29</v>
      </c>
      <c r="AE16" s="421" t="s">
        <v>193</v>
      </c>
    </row>
    <row r="17" spans="1:31">
      <c r="A17" s="277" t="str">
        <f>'Class Summaries'!A17</f>
        <v>Student 12</v>
      </c>
      <c r="B17" s="109"/>
      <c r="C17" s="401"/>
      <c r="D17" s="402"/>
      <c r="E17" s="402"/>
      <c r="F17" s="402"/>
      <c r="G17" s="403"/>
      <c r="H17" s="110">
        <v>4.0999999999999996</v>
      </c>
      <c r="I17" s="266">
        <v>3.7</v>
      </c>
      <c r="J17" s="410" t="s">
        <v>187</v>
      </c>
      <c r="K17" s="410">
        <v>3.5</v>
      </c>
      <c r="L17" s="410">
        <v>5</v>
      </c>
      <c r="M17" s="411">
        <v>5.2238805970149258</v>
      </c>
      <c r="N17" s="110"/>
      <c r="O17" s="266"/>
      <c r="P17" s="111"/>
      <c r="Q17" s="111"/>
      <c r="R17" s="111"/>
      <c r="S17" s="267"/>
      <c r="T17" s="109"/>
      <c r="U17" s="268"/>
      <c r="V17" s="112"/>
      <c r="W17" s="112"/>
      <c r="X17" s="112"/>
      <c r="Y17" s="153"/>
      <c r="Z17" s="496">
        <v>10</v>
      </c>
      <c r="AA17" s="419" t="s">
        <v>174</v>
      </c>
      <c r="AB17" s="417">
        <v>9</v>
      </c>
      <c r="AC17" s="417" t="s">
        <v>171</v>
      </c>
      <c r="AD17" s="417">
        <v>28</v>
      </c>
      <c r="AE17" s="418" t="s">
        <v>180</v>
      </c>
    </row>
    <row r="18" spans="1:31">
      <c r="A18" s="277" t="str">
        <f>'Class Summaries'!A18</f>
        <v>Student 13</v>
      </c>
      <c r="B18" s="109"/>
      <c r="C18" s="401"/>
      <c r="D18" s="402"/>
      <c r="E18" s="402"/>
      <c r="F18" s="402"/>
      <c r="G18" s="403"/>
      <c r="H18" s="110">
        <v>4.0999999999999996</v>
      </c>
      <c r="I18" s="266">
        <v>4.4000000000000004</v>
      </c>
      <c r="J18" s="410" t="s">
        <v>194</v>
      </c>
      <c r="K18" s="410">
        <v>5.75</v>
      </c>
      <c r="L18" s="410">
        <v>3.5</v>
      </c>
      <c r="M18" s="411">
        <v>2.9850746268656718</v>
      </c>
      <c r="N18" s="110"/>
      <c r="O18" s="266"/>
      <c r="P18" s="111"/>
      <c r="Q18" s="111"/>
      <c r="R18" s="111"/>
      <c r="S18" s="267"/>
      <c r="T18" s="152"/>
      <c r="U18" s="269"/>
      <c r="V18" s="113"/>
      <c r="W18" s="113"/>
      <c r="X18" s="113"/>
      <c r="Y18" s="154"/>
      <c r="Z18" s="497">
        <v>12</v>
      </c>
      <c r="AA18" s="419" t="s">
        <v>188</v>
      </c>
      <c r="AB18" s="417">
        <v>15</v>
      </c>
      <c r="AC18" s="417" t="s">
        <v>189</v>
      </c>
      <c r="AD18" s="417">
        <v>20</v>
      </c>
      <c r="AE18" s="418" t="s">
        <v>180</v>
      </c>
    </row>
    <row r="19" spans="1:31">
      <c r="A19" s="277" t="str">
        <f>'Class Summaries'!A19</f>
        <v>Student 14</v>
      </c>
      <c r="B19" s="109"/>
      <c r="C19" s="401"/>
      <c r="D19" s="402"/>
      <c r="E19" s="402"/>
      <c r="F19" s="402"/>
      <c r="G19" s="403"/>
      <c r="H19" s="422">
        <v>3.8</v>
      </c>
      <c r="I19" s="409">
        <v>3.5</v>
      </c>
      <c r="J19" s="410" t="s">
        <v>181</v>
      </c>
      <c r="K19" s="410">
        <v>4.5</v>
      </c>
      <c r="L19" s="410">
        <v>4.25</v>
      </c>
      <c r="M19" s="411">
        <v>4.4776119402985071</v>
      </c>
      <c r="N19" s="422"/>
      <c r="O19" s="409"/>
      <c r="P19" s="410"/>
      <c r="Q19" s="410"/>
      <c r="R19" s="410"/>
      <c r="S19" s="411"/>
      <c r="T19" s="423"/>
      <c r="U19" s="416"/>
      <c r="V19" s="419"/>
      <c r="W19" s="424"/>
      <c r="X19" s="417"/>
      <c r="Y19" s="418"/>
      <c r="Z19" s="496">
        <v>8</v>
      </c>
      <c r="AA19" s="419" t="s">
        <v>174</v>
      </c>
      <c r="AB19" s="417">
        <v>7</v>
      </c>
      <c r="AC19" s="417" t="s">
        <v>171</v>
      </c>
      <c r="AD19" s="417">
        <v>24</v>
      </c>
      <c r="AE19" s="418" t="s">
        <v>180</v>
      </c>
    </row>
    <row r="20" spans="1:31">
      <c r="A20" s="277" t="str">
        <f>'Class Summaries'!A20</f>
        <v>Student 15</v>
      </c>
      <c r="B20" s="109"/>
      <c r="C20" s="401"/>
      <c r="D20" s="402"/>
      <c r="E20" s="402"/>
      <c r="F20" s="402"/>
      <c r="G20" s="403"/>
      <c r="H20" s="422"/>
      <c r="I20" s="425"/>
      <c r="J20" s="426"/>
      <c r="K20" s="427"/>
      <c r="L20" s="427"/>
      <c r="M20" s="428"/>
      <c r="N20" s="422"/>
      <c r="O20" s="425"/>
      <c r="P20" s="426"/>
      <c r="Q20" s="427"/>
      <c r="R20" s="427"/>
      <c r="S20" s="428"/>
      <c r="T20" s="429"/>
      <c r="U20" s="430"/>
      <c r="V20" s="424"/>
      <c r="W20" s="424"/>
      <c r="X20" s="424"/>
      <c r="Y20" s="431"/>
      <c r="Z20" s="498">
        <v>14</v>
      </c>
      <c r="AA20" s="432" t="s">
        <v>188</v>
      </c>
      <c r="AB20" s="424">
        <v>12</v>
      </c>
      <c r="AC20" s="424" t="s">
        <v>195</v>
      </c>
      <c r="AD20" s="424">
        <v>27</v>
      </c>
      <c r="AE20" s="431" t="s">
        <v>180</v>
      </c>
    </row>
    <row r="21" spans="1:31">
      <c r="A21" s="277"/>
      <c r="B21" s="109"/>
      <c r="C21" s="401"/>
      <c r="D21" s="402"/>
      <c r="E21" s="402"/>
      <c r="F21" s="402"/>
      <c r="G21" s="403"/>
      <c r="H21" s="110"/>
      <c r="I21" s="266"/>
      <c r="J21" s="111"/>
      <c r="K21" s="111"/>
      <c r="L21" s="111"/>
      <c r="M21" s="267"/>
      <c r="N21" s="110"/>
      <c r="O21" s="266"/>
      <c r="P21" s="111"/>
      <c r="Q21" s="111"/>
      <c r="R21" s="111"/>
      <c r="S21" s="267"/>
      <c r="T21" s="109"/>
      <c r="U21" s="268"/>
      <c r="V21" s="112"/>
      <c r="W21" s="112"/>
      <c r="X21" s="112"/>
      <c r="Y21" s="153"/>
      <c r="Z21" s="497"/>
      <c r="AA21" s="151"/>
      <c r="AB21" s="112"/>
      <c r="AC21" s="112"/>
      <c r="AD21" s="112"/>
      <c r="AE21" s="153"/>
    </row>
    <row r="22" spans="1:31">
      <c r="A22" s="277"/>
      <c r="B22" s="109"/>
      <c r="C22" s="401"/>
      <c r="D22" s="402"/>
      <c r="E22" s="402"/>
      <c r="F22" s="402"/>
      <c r="G22" s="403"/>
      <c r="H22" s="110"/>
      <c r="I22" s="409"/>
      <c r="J22" s="410"/>
      <c r="K22" s="410"/>
      <c r="L22" s="410"/>
      <c r="M22" s="411"/>
      <c r="N22" s="110"/>
      <c r="O22" s="409"/>
      <c r="P22" s="410"/>
      <c r="Q22" s="410"/>
      <c r="R22" s="410"/>
      <c r="S22" s="411"/>
      <c r="T22" s="433"/>
      <c r="U22" s="434"/>
      <c r="V22" s="435"/>
      <c r="W22" s="435"/>
      <c r="X22" s="435"/>
      <c r="Y22" s="436"/>
      <c r="Z22" s="499"/>
      <c r="AA22" s="437"/>
      <c r="AB22" s="435"/>
      <c r="AC22" s="435"/>
      <c r="AD22" s="435"/>
      <c r="AE22" s="436"/>
    </row>
    <row r="23" spans="1:31">
      <c r="A23" s="277"/>
      <c r="B23" s="109"/>
      <c r="C23" s="401"/>
      <c r="D23" s="402"/>
      <c r="E23" s="402"/>
      <c r="F23" s="402"/>
      <c r="G23" s="403"/>
      <c r="H23" s="110"/>
      <c r="I23" s="409"/>
      <c r="J23" s="410"/>
      <c r="K23" s="410"/>
      <c r="L23" s="410"/>
      <c r="M23" s="411"/>
      <c r="N23" s="110"/>
      <c r="O23" s="409"/>
      <c r="P23" s="410"/>
      <c r="Q23" s="410"/>
      <c r="R23" s="410"/>
      <c r="S23" s="411"/>
      <c r="T23" s="433"/>
      <c r="U23" s="438"/>
      <c r="V23" s="439"/>
      <c r="W23" s="439"/>
      <c r="X23" s="439"/>
      <c r="Y23" s="440"/>
      <c r="Z23" s="499"/>
      <c r="AA23" s="441"/>
      <c r="AB23" s="439"/>
      <c r="AC23" s="439"/>
      <c r="AD23" s="439"/>
      <c r="AE23" s="440"/>
    </row>
    <row r="24" spans="1:31">
      <c r="A24" s="287" t="str">
        <f>IF(ISBLANK('Class Summaries'!A24)," ",'Class Summaries'!A24)</f>
        <v xml:space="preserve"> </v>
      </c>
      <c r="B24" s="109"/>
      <c r="C24" s="401"/>
      <c r="D24" s="402"/>
      <c r="E24" s="402"/>
      <c r="F24" s="402"/>
      <c r="G24" s="403"/>
      <c r="H24" s="110"/>
      <c r="I24" s="409"/>
      <c r="J24" s="410"/>
      <c r="K24" s="410"/>
      <c r="L24" s="410"/>
      <c r="M24" s="411"/>
      <c r="N24" s="110"/>
      <c r="O24" s="409"/>
      <c r="P24" s="410"/>
      <c r="Q24" s="410"/>
      <c r="R24" s="410"/>
      <c r="S24" s="411"/>
      <c r="T24" s="433"/>
      <c r="U24" s="438"/>
      <c r="V24" s="439"/>
      <c r="W24" s="439"/>
      <c r="X24" s="439"/>
      <c r="Y24" s="440"/>
      <c r="Z24" s="499"/>
      <c r="AA24" s="441"/>
      <c r="AB24" s="439"/>
      <c r="AC24" s="439"/>
      <c r="AD24" s="439"/>
      <c r="AE24" s="440"/>
    </row>
    <row r="25" spans="1:31">
      <c r="A25" s="287" t="str">
        <f>IF(ISBLANK('Class Summaries'!A25)," ",'Class Summaries'!A25)</f>
        <v xml:space="preserve"> </v>
      </c>
      <c r="B25" s="225"/>
      <c r="C25" s="442"/>
      <c r="D25" s="443"/>
      <c r="E25" s="443"/>
      <c r="F25" s="443"/>
      <c r="G25" s="444"/>
      <c r="H25" s="445"/>
      <c r="I25" s="446"/>
      <c r="J25" s="427"/>
      <c r="K25" s="427"/>
      <c r="L25" s="427"/>
      <c r="M25" s="428"/>
      <c r="N25" s="445"/>
      <c r="O25" s="446"/>
      <c r="P25" s="427"/>
      <c r="Q25" s="427"/>
      <c r="R25" s="427"/>
      <c r="S25" s="428"/>
      <c r="T25" s="447"/>
      <c r="U25" s="425"/>
      <c r="V25" s="448"/>
      <c r="W25" s="448"/>
      <c r="X25" s="448"/>
      <c r="Y25" s="449"/>
      <c r="Z25" s="500"/>
      <c r="AA25" s="450"/>
      <c r="AB25" s="448"/>
      <c r="AC25" s="448"/>
      <c r="AD25" s="448"/>
      <c r="AE25" s="449"/>
    </row>
    <row r="26" spans="1:31">
      <c r="A26" s="287" t="str">
        <f>IF(ISBLANK('Class Summaries'!A26)," ",'Class Summaries'!A26)</f>
        <v xml:space="preserve"> </v>
      </c>
      <c r="B26" s="109"/>
      <c r="C26" s="416"/>
      <c r="D26" s="417"/>
      <c r="E26" s="417"/>
      <c r="F26" s="417"/>
      <c r="G26" s="418"/>
      <c r="H26" s="110"/>
      <c r="I26" s="409"/>
      <c r="J26" s="410"/>
      <c r="K26" s="410"/>
      <c r="L26" s="410"/>
      <c r="M26" s="411"/>
      <c r="N26" s="110"/>
      <c r="O26" s="409"/>
      <c r="P26" s="410"/>
      <c r="Q26" s="410"/>
      <c r="R26" s="410"/>
      <c r="S26" s="411"/>
      <c r="T26" s="429"/>
      <c r="U26" s="430"/>
      <c r="V26" s="451"/>
      <c r="W26" s="451"/>
      <c r="X26" s="451"/>
      <c r="Y26" s="452"/>
      <c r="Z26" s="498"/>
      <c r="AA26" s="432"/>
      <c r="AB26" s="451"/>
      <c r="AC26" s="451"/>
      <c r="AD26" s="451"/>
      <c r="AE26" s="452"/>
    </row>
    <row r="27" spans="1:31" ht="17" thickBot="1">
      <c r="A27" s="287" t="str">
        <f>IF(ISBLANK('Class Summaries'!A27)," ",'Class Summaries'!A27)</f>
        <v xml:space="preserve"> </v>
      </c>
      <c r="B27" s="155"/>
      <c r="C27" s="453"/>
      <c r="D27" s="454"/>
      <c r="E27" s="454"/>
      <c r="F27" s="454"/>
      <c r="G27" s="455"/>
      <c r="H27" s="456"/>
      <c r="I27" s="457"/>
      <c r="J27" s="458"/>
      <c r="K27" s="458"/>
      <c r="L27" s="458"/>
      <c r="M27" s="459"/>
      <c r="N27" s="456"/>
      <c r="O27" s="457"/>
      <c r="P27" s="458"/>
      <c r="Q27" s="458"/>
      <c r="R27" s="458"/>
      <c r="S27" s="459"/>
      <c r="T27" s="460"/>
      <c r="U27" s="461"/>
      <c r="V27" s="462"/>
      <c r="W27" s="462"/>
      <c r="X27" s="462"/>
      <c r="Y27" s="463"/>
      <c r="Z27" s="501"/>
      <c r="AA27" s="464"/>
      <c r="AB27" s="462"/>
      <c r="AC27" s="462"/>
      <c r="AD27" s="462"/>
      <c r="AE27" s="463"/>
    </row>
  </sheetData>
  <sheetProtection algorithmName="SHA-512" hashValue="VAjHCYv+rsLeWbAFp1qW+xX4tU6NsuzKgi8Lx3nOwSJkAijCGXJro6ZQBEl432rpi02C1qqtRaSvCNwjqr3Ihg==" saltValue="4qbx5Td/X4wtAEPeLMA/NQ==" spinCount="100000" sheet="1" insertHyperlinks="0" selectLockedCells="1"/>
  <mergeCells count="7">
    <mergeCell ref="T2:Y3"/>
    <mergeCell ref="Z2:AE3"/>
    <mergeCell ref="B1:R1"/>
    <mergeCell ref="A2:A3"/>
    <mergeCell ref="B2:G3"/>
    <mergeCell ref="H2:M3"/>
    <mergeCell ref="N2:S3"/>
  </mergeCells>
  <phoneticPr fontId="17" type="noConversion"/>
  <conditionalFormatting sqref="L28:L1048576">
    <cfRule type="iconSet" priority="329">
      <iconSet>
        <cfvo type="percent" val="0"/>
        <cfvo type="num" val="4"/>
        <cfvo type="num" val="5.5"/>
      </iconSet>
    </cfRule>
  </conditionalFormatting>
  <conditionalFormatting sqref="G28:G1048576">
    <cfRule type="iconSet" priority="330">
      <iconSet>
        <cfvo type="percent" val="0"/>
        <cfvo type="num" val="4"/>
        <cfvo type="num" val="5"/>
      </iconSet>
    </cfRule>
  </conditionalFormatting>
  <conditionalFormatting sqref="B5:G5">
    <cfRule type="iconSet" priority="94">
      <iconSet>
        <cfvo type="percent" val="0"/>
        <cfvo type="num" val="4"/>
        <cfvo type="num" val="5"/>
      </iconSet>
    </cfRule>
  </conditionalFormatting>
  <conditionalFormatting sqref="B6">
    <cfRule type="iconSet" priority="95">
      <iconSet>
        <cfvo type="percent" val="0"/>
        <cfvo type="num" val="4"/>
        <cfvo type="num" val="5"/>
      </iconSet>
    </cfRule>
  </conditionalFormatting>
  <conditionalFormatting sqref="H19">
    <cfRule type="iconSet" priority="93">
      <iconSet>
        <cfvo type="percent" val="0"/>
        <cfvo type="num" val="4"/>
        <cfvo type="num" val="5.5"/>
      </iconSet>
    </cfRule>
  </conditionalFormatting>
  <conditionalFormatting sqref="I20">
    <cfRule type="iconSet" priority="91">
      <iconSet>
        <cfvo type="percent" val="0"/>
        <cfvo type="num" val="4"/>
        <cfvo type="num" val="5"/>
      </iconSet>
    </cfRule>
  </conditionalFormatting>
  <conditionalFormatting sqref="J20">
    <cfRule type="iconSet" priority="89">
      <iconSet>
        <cfvo type="percent" val="0"/>
        <cfvo type="num" val="4"/>
        <cfvo type="num" val="5"/>
      </iconSet>
    </cfRule>
  </conditionalFormatting>
  <conditionalFormatting sqref="K20">
    <cfRule type="iconSet" priority="88">
      <iconSet>
        <cfvo type="percent" val="0"/>
        <cfvo type="num" val="4"/>
        <cfvo type="num" val="5.5"/>
      </iconSet>
    </cfRule>
  </conditionalFormatting>
  <conditionalFormatting sqref="L20">
    <cfRule type="iconSet" priority="87">
      <iconSet>
        <cfvo type="percent" val="0"/>
        <cfvo type="num" val="4"/>
        <cfvo type="num" val="5.5"/>
      </iconSet>
    </cfRule>
  </conditionalFormatting>
  <conditionalFormatting sqref="M20">
    <cfRule type="iconSet" priority="86">
      <iconSet>
        <cfvo type="percent" val="0"/>
        <cfvo type="num" val="4"/>
        <cfvo type="num" val="5.5"/>
      </iconSet>
    </cfRule>
  </conditionalFormatting>
  <conditionalFormatting sqref="T5:Y5">
    <cfRule type="iconSet" priority="73">
      <iconSet>
        <cfvo type="percent" val="0"/>
        <cfvo type="num" val="4"/>
        <cfvo type="num" val="5"/>
      </iconSet>
    </cfRule>
  </conditionalFormatting>
  <conditionalFormatting sqref="T6">
    <cfRule type="iconSet" priority="74">
      <iconSet>
        <cfvo type="percent" val="0"/>
        <cfvo type="num" val="4"/>
        <cfvo type="num" val="5"/>
      </iconSet>
    </cfRule>
  </conditionalFormatting>
  <conditionalFormatting sqref="T7:Y7">
    <cfRule type="iconSet" priority="75">
      <iconSet>
        <cfvo type="percent" val="0"/>
        <cfvo type="num" val="4"/>
        <cfvo type="num" val="5"/>
      </iconSet>
    </cfRule>
  </conditionalFormatting>
  <conditionalFormatting sqref="T8:Y8">
    <cfRule type="iconSet" priority="76">
      <iconSet>
        <cfvo type="percent" val="0"/>
        <cfvo type="num" val="4"/>
        <cfvo type="num" val="5"/>
      </iconSet>
    </cfRule>
  </conditionalFormatting>
  <conditionalFormatting sqref="T9:Y9">
    <cfRule type="iconSet" priority="77">
      <iconSet>
        <cfvo type="percent" val="0"/>
        <cfvo type="num" val="4"/>
        <cfvo type="num" val="5"/>
      </iconSet>
    </cfRule>
  </conditionalFormatting>
  <conditionalFormatting sqref="T10:Y10">
    <cfRule type="iconSet" priority="78">
      <iconSet>
        <cfvo type="percent" val="0"/>
        <cfvo type="num" val="4"/>
        <cfvo type="num" val="5"/>
      </iconSet>
    </cfRule>
  </conditionalFormatting>
  <conditionalFormatting sqref="T11:Y11">
    <cfRule type="iconSet" priority="79">
      <iconSet>
        <cfvo type="percent" val="0"/>
        <cfvo type="num" val="4"/>
        <cfvo type="num" val="5"/>
      </iconSet>
    </cfRule>
  </conditionalFormatting>
  <conditionalFormatting sqref="T12">
    <cfRule type="iconSet" priority="80">
      <iconSet>
        <cfvo type="percent" val="0"/>
        <cfvo type="num" val="4"/>
        <cfvo type="num" val="5"/>
      </iconSet>
    </cfRule>
  </conditionalFormatting>
  <conditionalFormatting sqref="T13:Y13">
    <cfRule type="iconSet" priority="81">
      <iconSet>
        <cfvo type="percent" val="0"/>
        <cfvo type="num" val="4"/>
        <cfvo type="num" val="5"/>
      </iconSet>
    </cfRule>
  </conditionalFormatting>
  <conditionalFormatting sqref="U14:Y14">
    <cfRule type="iconSet" priority="82">
      <iconSet>
        <cfvo type="percent" val="0"/>
        <cfvo type="num" val="4"/>
        <cfvo type="num" val="5"/>
      </iconSet>
    </cfRule>
  </conditionalFormatting>
  <conditionalFormatting sqref="T15:Y15">
    <cfRule type="iconSet" priority="83">
      <iconSet>
        <cfvo type="percent" val="0"/>
        <cfvo type="num" val="4"/>
        <cfvo type="num" val="5"/>
      </iconSet>
    </cfRule>
  </conditionalFormatting>
  <conditionalFormatting sqref="T16:Y16">
    <cfRule type="iconSet" priority="84">
      <iconSet>
        <cfvo type="percent" val="0"/>
        <cfvo type="num" val="4"/>
        <cfvo type="num" val="5"/>
      </iconSet>
    </cfRule>
  </conditionalFormatting>
  <conditionalFormatting sqref="T17:Y17">
    <cfRule type="iconSet" priority="85">
      <iconSet>
        <cfvo type="percent" val="0"/>
        <cfvo type="num" val="4"/>
        <cfvo type="num" val="5"/>
      </iconSet>
    </cfRule>
  </conditionalFormatting>
  <conditionalFormatting sqref="T19">
    <cfRule type="iconSet" priority="72">
      <iconSet>
        <cfvo type="percent" val="0"/>
        <cfvo type="num" val="4"/>
        <cfvo type="num" val="5"/>
      </iconSet>
    </cfRule>
  </conditionalFormatting>
  <conditionalFormatting sqref="U19">
    <cfRule type="iconSet" priority="71">
      <iconSet>
        <cfvo type="percent" val="0"/>
        <cfvo type="num" val="4"/>
        <cfvo type="num" val="5"/>
      </iconSet>
    </cfRule>
  </conditionalFormatting>
  <conditionalFormatting sqref="V19">
    <cfRule type="iconSet" priority="70">
      <iconSet>
        <cfvo type="percent" val="0"/>
        <cfvo type="num" val="4"/>
        <cfvo type="num" val="5"/>
      </iconSet>
    </cfRule>
  </conditionalFormatting>
  <conditionalFormatting sqref="X19:Y19">
    <cfRule type="iconSet" priority="69">
      <iconSet>
        <cfvo type="percent" val="0"/>
        <cfvo type="num" val="4"/>
        <cfvo type="num" val="5"/>
      </iconSet>
    </cfRule>
  </conditionalFormatting>
  <conditionalFormatting sqref="W19">
    <cfRule type="iconSet" priority="68">
      <iconSet>
        <cfvo type="percent" val="0"/>
        <cfvo type="num" val="4"/>
        <cfvo type="num" val="5"/>
      </iconSet>
    </cfRule>
  </conditionalFormatting>
  <conditionalFormatting sqref="C6:G6">
    <cfRule type="iconSet" priority="67">
      <iconSet>
        <cfvo type="percent" val="0"/>
        <cfvo type="num" val="4"/>
        <cfvo type="num" val="5"/>
      </iconSet>
    </cfRule>
  </conditionalFormatting>
  <conditionalFormatting sqref="M12 H13:M18 H12 H21:M27 H6:M11">
    <cfRule type="iconSet" priority="96">
      <iconSet>
        <cfvo type="percent" val="0"/>
        <cfvo type="num" val="4"/>
        <cfvo type="num" val="5.5"/>
      </iconSet>
    </cfRule>
  </conditionalFormatting>
  <conditionalFormatting sqref="T20:Y27">
    <cfRule type="iconSet" priority="97">
      <iconSet>
        <cfvo type="percent" val="0"/>
        <cfvo type="num" val="4"/>
        <cfvo type="num" val="5"/>
      </iconSet>
    </cfRule>
  </conditionalFormatting>
  <conditionalFormatting sqref="B7:B27">
    <cfRule type="iconSet" priority="98">
      <iconSet>
        <cfvo type="percent" val="0"/>
        <cfvo type="num" val="4"/>
        <cfvo type="num" val="5"/>
      </iconSet>
    </cfRule>
  </conditionalFormatting>
  <conditionalFormatting sqref="C7:G27">
    <cfRule type="iconSet" priority="99">
      <iconSet>
        <cfvo type="percent" val="0"/>
        <cfvo type="num" val="4"/>
        <cfvo type="num" val="5"/>
      </iconSet>
    </cfRule>
  </conditionalFormatting>
  <conditionalFormatting sqref="Z5:AE5">
    <cfRule type="iconSet" priority="57">
      <iconSet>
        <cfvo type="percent" val="0"/>
        <cfvo type="num" val="4"/>
        <cfvo type="num" val="5"/>
      </iconSet>
    </cfRule>
  </conditionalFormatting>
  <conditionalFormatting sqref="Z6">
    <cfRule type="iconSet" priority="58">
      <iconSet>
        <cfvo type="percent" val="0"/>
        <cfvo type="num" val="4"/>
        <cfvo type="num" val="5"/>
      </iconSet>
    </cfRule>
  </conditionalFormatting>
  <conditionalFormatting sqref="Z7:AE7">
    <cfRule type="iconSet" priority="59">
      <iconSet>
        <cfvo type="percent" val="0"/>
        <cfvo type="num" val="4"/>
        <cfvo type="num" val="5"/>
      </iconSet>
    </cfRule>
  </conditionalFormatting>
  <conditionalFormatting sqref="Z8:AE8">
    <cfRule type="iconSet" priority="60">
      <iconSet>
        <cfvo type="percent" val="0"/>
        <cfvo type="num" val="4"/>
        <cfvo type="num" val="5"/>
      </iconSet>
    </cfRule>
  </conditionalFormatting>
  <conditionalFormatting sqref="Z9:AE9">
    <cfRule type="iconSet" priority="61">
      <iconSet>
        <cfvo type="percent" val="0"/>
        <cfvo type="num" val="4"/>
        <cfvo type="num" val="5"/>
      </iconSet>
    </cfRule>
  </conditionalFormatting>
  <conditionalFormatting sqref="Z10:AE10">
    <cfRule type="iconSet" priority="62">
      <iconSet>
        <cfvo type="percent" val="0"/>
        <cfvo type="num" val="4"/>
        <cfvo type="num" val="5"/>
      </iconSet>
    </cfRule>
  </conditionalFormatting>
  <conditionalFormatting sqref="Z11:AE11">
    <cfRule type="iconSet" priority="63">
      <iconSet>
        <cfvo type="percent" val="0"/>
        <cfvo type="num" val="4"/>
        <cfvo type="num" val="5"/>
      </iconSet>
    </cfRule>
  </conditionalFormatting>
  <conditionalFormatting sqref="Z12">
    <cfRule type="iconSet" priority="64">
      <iconSet>
        <cfvo type="percent" val="0"/>
        <cfvo type="num" val="4"/>
        <cfvo type="num" val="5"/>
      </iconSet>
    </cfRule>
  </conditionalFormatting>
  <conditionalFormatting sqref="Z13:AE13">
    <cfRule type="iconSet" priority="65">
      <iconSet>
        <cfvo type="percent" val="0"/>
        <cfvo type="num" val="4"/>
        <cfvo type="num" val="5"/>
      </iconSet>
    </cfRule>
  </conditionalFormatting>
  <conditionalFormatting sqref="Z20:AE27">
    <cfRule type="iconSet" priority="66">
      <iconSet>
        <cfvo type="percent" val="0"/>
        <cfvo type="num" val="4"/>
        <cfvo type="num" val="5"/>
      </iconSet>
    </cfRule>
  </conditionalFormatting>
  <conditionalFormatting sqref="Z5:AE5">
    <cfRule type="iconSet" priority="47">
      <iconSet>
        <cfvo type="percent" val="0"/>
        <cfvo type="num" val="4"/>
        <cfvo type="num" val="5"/>
      </iconSet>
    </cfRule>
  </conditionalFormatting>
  <conditionalFormatting sqref="Z6">
    <cfRule type="iconSet" priority="48">
      <iconSet>
        <cfvo type="percent" val="0"/>
        <cfvo type="num" val="4"/>
        <cfvo type="num" val="5"/>
      </iconSet>
    </cfRule>
  </conditionalFormatting>
  <conditionalFormatting sqref="Z7:AE7">
    <cfRule type="iconSet" priority="49">
      <iconSet>
        <cfvo type="percent" val="0"/>
        <cfvo type="num" val="4"/>
        <cfvo type="num" val="5"/>
      </iconSet>
    </cfRule>
  </conditionalFormatting>
  <conditionalFormatting sqref="Z8:AE8">
    <cfRule type="iconSet" priority="50">
      <iconSet>
        <cfvo type="percent" val="0"/>
        <cfvo type="num" val="4"/>
        <cfvo type="num" val="5"/>
      </iconSet>
    </cfRule>
  </conditionalFormatting>
  <conditionalFormatting sqref="Z9:AE9">
    <cfRule type="iconSet" priority="51">
      <iconSet>
        <cfvo type="percent" val="0"/>
        <cfvo type="num" val="4"/>
        <cfvo type="num" val="5"/>
      </iconSet>
    </cfRule>
  </conditionalFormatting>
  <conditionalFormatting sqref="Z10:AE10">
    <cfRule type="iconSet" priority="52">
      <iconSet>
        <cfvo type="percent" val="0"/>
        <cfvo type="num" val="4"/>
        <cfvo type="num" val="5"/>
      </iconSet>
    </cfRule>
  </conditionalFormatting>
  <conditionalFormatting sqref="Z11:AE11">
    <cfRule type="iconSet" priority="53">
      <iconSet>
        <cfvo type="percent" val="0"/>
        <cfvo type="num" val="4"/>
        <cfvo type="num" val="5"/>
      </iconSet>
    </cfRule>
  </conditionalFormatting>
  <conditionalFormatting sqref="Z12">
    <cfRule type="iconSet" priority="54">
      <iconSet>
        <cfvo type="percent" val="0"/>
        <cfvo type="num" val="4"/>
        <cfvo type="num" val="5"/>
      </iconSet>
    </cfRule>
  </conditionalFormatting>
  <conditionalFormatting sqref="Z13:AE13">
    <cfRule type="iconSet" priority="55">
      <iconSet>
        <cfvo type="percent" val="0"/>
        <cfvo type="num" val="4"/>
        <cfvo type="num" val="5"/>
      </iconSet>
    </cfRule>
  </conditionalFormatting>
  <conditionalFormatting sqref="Z20:AE27">
    <cfRule type="iconSet" priority="56">
      <iconSet>
        <cfvo type="percent" val="0"/>
        <cfvo type="num" val="4"/>
        <cfvo type="num" val="5"/>
      </iconSet>
    </cfRule>
  </conditionalFormatting>
  <conditionalFormatting sqref="Z14:AE14">
    <cfRule type="iconSet" priority="22">
      <iconSet>
        <cfvo type="percent" val="0"/>
        <cfvo type="num" val="4"/>
        <cfvo type="num" val="5"/>
      </iconSet>
    </cfRule>
  </conditionalFormatting>
  <conditionalFormatting sqref="Z15:AE15">
    <cfRule type="iconSet" priority="23">
      <iconSet>
        <cfvo type="percent" val="0"/>
        <cfvo type="num" val="4"/>
        <cfvo type="num" val="5"/>
      </iconSet>
    </cfRule>
  </conditionalFormatting>
  <conditionalFormatting sqref="Z16:AE16">
    <cfRule type="iconSet" priority="24">
      <iconSet>
        <cfvo type="percent" val="0"/>
        <cfvo type="num" val="4"/>
        <cfvo type="num" val="5"/>
      </iconSet>
    </cfRule>
  </conditionalFormatting>
  <conditionalFormatting sqref="Z17:AE17">
    <cfRule type="iconSet" priority="25">
      <iconSet>
        <cfvo type="percent" val="0"/>
        <cfvo type="num" val="4"/>
        <cfvo type="num" val="5"/>
      </iconSet>
    </cfRule>
  </conditionalFormatting>
  <conditionalFormatting sqref="Z18">
    <cfRule type="iconSet" priority="26">
      <iconSet>
        <cfvo type="percent" val="0"/>
        <cfvo type="num" val="4"/>
        <cfvo type="num" val="5"/>
      </iconSet>
    </cfRule>
  </conditionalFormatting>
  <conditionalFormatting sqref="Z19:AE19">
    <cfRule type="iconSet" priority="27">
      <iconSet>
        <cfvo type="percent" val="0"/>
        <cfvo type="num" val="4"/>
        <cfvo type="num" val="5"/>
      </iconSet>
    </cfRule>
  </conditionalFormatting>
  <conditionalFormatting sqref="AA18:AE18">
    <cfRule type="iconSet" priority="21">
      <iconSet>
        <cfvo type="percent" val="0"/>
        <cfvo type="num" val="4"/>
        <cfvo type="num" val="5"/>
      </iconSet>
    </cfRule>
  </conditionalFormatting>
  <conditionalFormatting sqref="U12:Y12">
    <cfRule type="iconSet" priority="20">
      <iconSet>
        <cfvo type="percent" val="0"/>
        <cfvo type="num" val="4"/>
        <cfvo type="num" val="5"/>
      </iconSet>
    </cfRule>
  </conditionalFormatting>
  <conditionalFormatting sqref="AA12:AE12">
    <cfRule type="iconSet" priority="18">
      <iconSet>
        <cfvo type="percent" val="0"/>
        <cfvo type="num" val="4"/>
        <cfvo type="num" val="5"/>
      </iconSet>
    </cfRule>
  </conditionalFormatting>
  <conditionalFormatting sqref="AA6:AE6">
    <cfRule type="iconSet" priority="16">
      <iconSet>
        <cfvo type="percent" val="0"/>
        <cfvo type="num" val="4"/>
        <cfvo type="num" val="5"/>
      </iconSet>
    </cfRule>
  </conditionalFormatting>
  <conditionalFormatting sqref="U6:Y6">
    <cfRule type="iconSet" priority="15">
      <iconSet>
        <cfvo type="percent" val="0"/>
        <cfvo type="num" val="4"/>
        <cfvo type="num" val="5"/>
      </iconSet>
    </cfRule>
  </conditionalFormatting>
  <conditionalFormatting sqref="H20">
    <cfRule type="iconSet" priority="14">
      <iconSet>
        <cfvo type="percent" val="0"/>
        <cfvo type="num" val="4"/>
        <cfvo type="num" val="5.5"/>
      </iconSet>
    </cfRule>
  </conditionalFormatting>
  <conditionalFormatting sqref="N19">
    <cfRule type="iconSet" priority="12">
      <iconSet>
        <cfvo type="percent" val="0"/>
        <cfvo type="num" val="4"/>
        <cfvo type="num" val="5.5"/>
      </iconSet>
    </cfRule>
  </conditionalFormatting>
  <conditionalFormatting sqref="O20">
    <cfRule type="iconSet" priority="10">
      <iconSet>
        <cfvo type="percent" val="0"/>
        <cfvo type="num" val="4"/>
        <cfvo type="num" val="5"/>
      </iconSet>
    </cfRule>
  </conditionalFormatting>
  <conditionalFormatting sqref="P20">
    <cfRule type="iconSet" priority="8">
      <iconSet>
        <cfvo type="percent" val="0"/>
        <cfvo type="num" val="4"/>
        <cfvo type="num" val="5"/>
      </iconSet>
    </cfRule>
  </conditionalFormatting>
  <conditionalFormatting sqref="Q20">
    <cfRule type="iconSet" priority="7">
      <iconSet>
        <cfvo type="percent" val="0"/>
        <cfvo type="num" val="4"/>
        <cfvo type="num" val="5.5"/>
      </iconSet>
    </cfRule>
  </conditionalFormatting>
  <conditionalFormatting sqref="R20">
    <cfRule type="iconSet" priority="6">
      <iconSet>
        <cfvo type="percent" val="0"/>
        <cfvo type="num" val="4"/>
        <cfvo type="num" val="5.5"/>
      </iconSet>
    </cfRule>
  </conditionalFormatting>
  <conditionalFormatting sqref="S20">
    <cfRule type="iconSet" priority="5">
      <iconSet>
        <cfvo type="percent" val="0"/>
        <cfvo type="num" val="4"/>
        <cfvo type="num" val="5.5"/>
      </iconSet>
    </cfRule>
  </conditionalFormatting>
  <conditionalFormatting sqref="S12 N7:S11 N13:S18 N12 N21:S27 N6">
    <cfRule type="iconSet" priority="13">
      <iconSet>
        <cfvo type="percent" val="0"/>
        <cfvo type="num" val="4"/>
        <cfvo type="num" val="5.5"/>
      </iconSet>
    </cfRule>
  </conditionalFormatting>
  <conditionalFormatting sqref="N20">
    <cfRule type="iconSet" priority="4">
      <iconSet>
        <cfvo type="percent" val="0"/>
        <cfvo type="num" val="4"/>
        <cfvo type="num" val="5.5"/>
      </iconSet>
    </cfRule>
  </conditionalFormatting>
  <conditionalFormatting sqref="L12">
    <cfRule type="iconSet" priority="3">
      <iconSet>
        <cfvo type="percent" val="0"/>
        <cfvo type="num" val="4"/>
        <cfvo type="num" val="5.5"/>
      </iconSet>
    </cfRule>
  </conditionalFormatting>
  <conditionalFormatting sqref="R12">
    <cfRule type="iconSet" priority="2">
      <iconSet>
        <cfvo type="percent" val="0"/>
        <cfvo type="num" val="4"/>
        <cfvo type="num" val="5.5"/>
      </iconSet>
    </cfRule>
  </conditionalFormatting>
  <conditionalFormatting sqref="I19:M19">
    <cfRule type="iconSet" priority="331">
      <iconSet>
        <cfvo type="percent" val="0"/>
        <cfvo type="num" val="4"/>
        <cfvo type="num" val="5.5"/>
      </iconSet>
    </cfRule>
  </conditionalFormatting>
  <conditionalFormatting sqref="O19:S19">
    <cfRule type="iconSet" priority="332">
      <iconSet>
        <cfvo type="percent" val="0"/>
        <cfvo type="num" val="4"/>
        <cfvo type="num" val="5.5"/>
      </iconSet>
    </cfRule>
  </conditionalFormatting>
  <conditionalFormatting sqref="O6:S6">
    <cfRule type="iconSet" priority="342">
      <iconSet>
        <cfvo type="percent" val="0"/>
        <cfvo type="num" val="4"/>
        <cfvo type="num" val="5.5"/>
      </iconSet>
    </cfRule>
  </conditionalFormatting>
  <hyperlinks>
    <hyperlink ref="A1" location="'Class Summaries'!A1" display="Return to Summaries" xr:uid="{00000000-0004-0000-0700-000000000000}"/>
    <hyperlink ref="A6" location="JJ!A1" display="JJ!A1" xr:uid="{00000000-0004-0000-0700-000001000000}"/>
    <hyperlink ref="A7" location="Allen!A1" display="Allen!A1" xr:uid="{00000000-0004-0000-0700-000002000000}"/>
    <hyperlink ref="A8" location="Elaine!A1" display="Elaine!A1" xr:uid="{00000000-0004-0000-0700-000003000000}"/>
    <hyperlink ref="A9" location="Sally!A1" display="Sally!A1" xr:uid="{00000000-0004-0000-0700-000004000000}"/>
    <hyperlink ref="A10" location="Muhong!A1" display="Muhong!A1" xr:uid="{00000000-0004-0000-0700-000005000000}"/>
    <hyperlink ref="A11" location="Leo!A1" display="Leo!A1" xr:uid="{00000000-0004-0000-0700-000006000000}"/>
    <hyperlink ref="A12" location="'Han Han'!A1" display="'Han Han'!A1" xr:uid="{00000000-0004-0000-0700-000007000000}"/>
    <hyperlink ref="A13" location="Roy!A1" display="Roy!A1" xr:uid="{00000000-0004-0000-0700-000008000000}"/>
    <hyperlink ref="A14" location="Eoin!A1" display="Eoin!A1" xr:uid="{00000000-0004-0000-0700-000009000000}"/>
    <hyperlink ref="A15" location="Yoyo!A1" display="Yoyo!A1" xr:uid="{00000000-0004-0000-0700-00000A000000}"/>
    <hyperlink ref="A17" location="Fanjie!A1" display="Fanjie!A1" xr:uid="{00000000-0004-0000-0700-00000B000000}"/>
    <hyperlink ref="A18" location="Merry!A1" display="Merry!A1" xr:uid="{00000000-0004-0000-0700-00000C000000}"/>
    <hyperlink ref="A19" location="Nina!A1" display="Nina!A1" xr:uid="{00000000-0004-0000-0700-00000D000000}"/>
    <hyperlink ref="A20" location="Dorothy!A1" display="Dorothy!A1" xr:uid="{00000000-0004-0000-0700-00000E000000}"/>
    <hyperlink ref="A16" location="Andy!A1" display="Andy!A1" xr:uid="{00000000-0004-0000-0700-00000F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P29"/>
  <sheetViews>
    <sheetView workbookViewId="0">
      <selection activeCell="A6" sqref="A6:A20"/>
    </sheetView>
  </sheetViews>
  <sheetFormatPr baseColWidth="10" defaultColWidth="10.6640625" defaultRowHeight="16"/>
  <cols>
    <col min="1" max="1" width="29.1640625" bestFit="1" customWidth="1"/>
    <col min="2" max="2" width="8.5" bestFit="1" customWidth="1"/>
    <col min="3" max="3" width="9.5" customWidth="1"/>
    <col min="4" max="4" width="9.83203125" customWidth="1"/>
    <col min="5" max="5" width="11.5" customWidth="1"/>
    <col min="6" max="6" width="11.1640625" customWidth="1"/>
    <col min="7" max="7" width="8.5" bestFit="1" customWidth="1"/>
    <col min="8" max="8" width="7.33203125" bestFit="1" customWidth="1"/>
    <col min="9" max="9" width="7.33203125" customWidth="1"/>
    <col min="10" max="10" width="12" customWidth="1"/>
  </cols>
  <sheetData>
    <row r="1" spans="1:16" s="2" customFormat="1" ht="22" thickBot="1">
      <c r="A1" s="465" t="s">
        <v>30</v>
      </c>
      <c r="B1" s="737" t="s">
        <v>196</v>
      </c>
      <c r="C1" s="738"/>
      <c r="D1" s="738"/>
      <c r="E1" s="738"/>
      <c r="F1" s="738"/>
      <c r="G1" s="738"/>
      <c r="H1" s="738"/>
      <c r="I1" s="738"/>
      <c r="J1" s="738"/>
      <c r="K1" s="738"/>
      <c r="L1" s="738"/>
      <c r="M1" s="738"/>
      <c r="N1" s="738"/>
      <c r="O1" s="738"/>
      <c r="P1" s="739"/>
    </row>
    <row r="2" spans="1:16" ht="25" customHeight="1">
      <c r="A2" s="114" t="s">
        <v>197</v>
      </c>
      <c r="B2" s="740" t="s">
        <v>198</v>
      </c>
      <c r="C2" s="741"/>
      <c r="D2" s="741"/>
      <c r="E2" s="741"/>
      <c r="F2" s="742"/>
      <c r="G2" s="746" t="s">
        <v>199</v>
      </c>
      <c r="H2" s="747"/>
      <c r="I2" s="747"/>
      <c r="J2" s="747"/>
      <c r="K2" s="748"/>
      <c r="L2" s="752" t="s">
        <v>200</v>
      </c>
      <c r="M2" s="753"/>
      <c r="N2" s="753"/>
      <c r="O2" s="753"/>
      <c r="P2" s="754"/>
    </row>
    <row r="3" spans="1:16" ht="15" customHeight="1" thickBot="1">
      <c r="A3" s="115" t="s">
        <v>35</v>
      </c>
      <c r="B3" s="743" t="s">
        <v>201</v>
      </c>
      <c r="C3" s="744"/>
      <c r="D3" s="744"/>
      <c r="E3" s="744"/>
      <c r="F3" s="745"/>
      <c r="G3" s="749" t="s">
        <v>202</v>
      </c>
      <c r="H3" s="750"/>
      <c r="I3" s="750"/>
      <c r="J3" s="750"/>
      <c r="K3" s="751"/>
      <c r="L3" s="755" t="s">
        <v>203</v>
      </c>
      <c r="M3" s="756"/>
      <c r="N3" s="756"/>
      <c r="O3" s="756"/>
      <c r="P3" s="757"/>
    </row>
    <row r="4" spans="1:16" s="14" customFormat="1" ht="35" thickBot="1">
      <c r="A4" s="115"/>
      <c r="B4" s="229" t="s">
        <v>204</v>
      </c>
      <c r="C4" s="230" t="s">
        <v>205</v>
      </c>
      <c r="D4" s="230" t="s">
        <v>206</v>
      </c>
      <c r="E4" s="230" t="s">
        <v>207</v>
      </c>
      <c r="F4" s="231" t="s">
        <v>142</v>
      </c>
      <c r="G4" s="232" t="s">
        <v>204</v>
      </c>
      <c r="H4" s="230" t="s">
        <v>205</v>
      </c>
      <c r="I4" s="230" t="s">
        <v>206</v>
      </c>
      <c r="J4" s="230" t="s">
        <v>207</v>
      </c>
      <c r="K4" s="233" t="s">
        <v>142</v>
      </c>
      <c r="L4" s="232" t="s">
        <v>204</v>
      </c>
      <c r="M4" s="230" t="s">
        <v>205</v>
      </c>
      <c r="N4" s="230" t="s">
        <v>206</v>
      </c>
      <c r="O4" s="230" t="s">
        <v>207</v>
      </c>
      <c r="P4" s="231" t="s">
        <v>142</v>
      </c>
    </row>
    <row r="5" spans="1:16" ht="17">
      <c r="A5" s="116" t="s">
        <v>41</v>
      </c>
      <c r="B5" s="226" t="str">
        <f>IF(SUM(B6:B30)=0,"",AVERAGE(B6:B30))</f>
        <v/>
      </c>
      <c r="C5" s="227" t="str">
        <f t="shared" ref="C5:P5" si="0">IF(SUM(C6:C30)=0,"",AVERAGE(C6:C30))</f>
        <v/>
      </c>
      <c r="D5" s="227" t="str">
        <f t="shared" si="0"/>
        <v/>
      </c>
      <c r="E5" s="228" t="str">
        <f t="shared" si="0"/>
        <v/>
      </c>
      <c r="F5" s="234" t="str">
        <f t="shared" si="0"/>
        <v/>
      </c>
      <c r="G5" s="226" t="str">
        <f t="shared" si="0"/>
        <v/>
      </c>
      <c r="H5" s="227" t="str">
        <f t="shared" si="0"/>
        <v/>
      </c>
      <c r="I5" s="227" t="str">
        <f t="shared" si="0"/>
        <v/>
      </c>
      <c r="J5" s="228" t="str">
        <f t="shared" si="0"/>
        <v/>
      </c>
      <c r="K5" s="235" t="str">
        <f t="shared" si="0"/>
        <v/>
      </c>
      <c r="L5" s="226" t="str">
        <f t="shared" si="0"/>
        <v/>
      </c>
      <c r="M5" s="227" t="str">
        <f t="shared" si="0"/>
        <v/>
      </c>
      <c r="N5" s="227" t="str">
        <f t="shared" si="0"/>
        <v/>
      </c>
      <c r="O5" s="228" t="str">
        <f t="shared" si="0"/>
        <v/>
      </c>
      <c r="P5" s="234" t="str">
        <f t="shared" si="0"/>
        <v/>
      </c>
    </row>
    <row r="6" spans="1:16">
      <c r="A6" s="277" t="str">
        <f>'Class Summaries'!A6</f>
        <v>Student 1</v>
      </c>
      <c r="B6" s="117"/>
      <c r="C6" s="117"/>
      <c r="D6" s="117"/>
      <c r="E6" s="118"/>
      <c r="F6" s="119"/>
      <c r="G6" s="120"/>
      <c r="H6" s="120"/>
      <c r="I6" s="120"/>
      <c r="J6" s="121"/>
      <c r="K6" s="236"/>
      <c r="L6" s="117"/>
      <c r="M6" s="117"/>
      <c r="N6" s="117"/>
      <c r="O6" s="118"/>
      <c r="P6" s="119"/>
    </row>
    <row r="7" spans="1:16">
      <c r="A7" s="277" t="str">
        <f>'Class Summaries'!A7</f>
        <v>Student 2</v>
      </c>
      <c r="B7" s="117"/>
      <c r="C7" s="117"/>
      <c r="D7" s="117"/>
      <c r="E7" s="118"/>
      <c r="F7" s="119"/>
      <c r="G7" s="120"/>
      <c r="H7" s="120"/>
      <c r="I7" s="120"/>
      <c r="J7" s="121"/>
      <c r="K7" s="236"/>
      <c r="L7" s="117"/>
      <c r="M7" s="117"/>
      <c r="N7" s="117"/>
      <c r="O7" s="118"/>
      <c r="P7" s="119"/>
    </row>
    <row r="8" spans="1:16">
      <c r="A8" s="277" t="str">
        <f>'Class Summaries'!A8</f>
        <v>Student 3</v>
      </c>
      <c r="B8" s="117"/>
      <c r="C8" s="117"/>
      <c r="D8" s="117"/>
      <c r="E8" s="118"/>
      <c r="F8" s="119"/>
      <c r="G8" s="120"/>
      <c r="H8" s="120"/>
      <c r="I8" s="120"/>
      <c r="J8" s="121"/>
      <c r="K8" s="236"/>
      <c r="L8" s="117"/>
      <c r="M8" s="117"/>
      <c r="N8" s="117"/>
      <c r="O8" s="118"/>
      <c r="P8" s="119"/>
    </row>
    <row r="9" spans="1:16">
      <c r="A9" s="277" t="str">
        <f>'Class Summaries'!A9</f>
        <v>Student 4</v>
      </c>
      <c r="B9" s="117"/>
      <c r="C9" s="117"/>
      <c r="D9" s="117"/>
      <c r="E9" s="118"/>
      <c r="F9" s="119"/>
      <c r="G9" s="120"/>
      <c r="H9" s="120"/>
      <c r="I9" s="120"/>
      <c r="J9" s="121"/>
      <c r="K9" s="236"/>
      <c r="L9" s="117"/>
      <c r="M9" s="117"/>
      <c r="N9" s="117"/>
      <c r="O9" s="118"/>
      <c r="P9" s="119"/>
    </row>
    <row r="10" spans="1:16">
      <c r="A10" s="277" t="str">
        <f>'Class Summaries'!A10</f>
        <v>Student 5</v>
      </c>
      <c r="B10" s="117"/>
      <c r="C10" s="117"/>
      <c r="D10" s="117"/>
      <c r="E10" s="118"/>
      <c r="F10" s="119"/>
      <c r="G10" s="120"/>
      <c r="H10" s="120"/>
      <c r="I10" s="120"/>
      <c r="J10" s="121"/>
      <c r="K10" s="236"/>
      <c r="L10" s="117"/>
      <c r="M10" s="117"/>
      <c r="N10" s="117"/>
      <c r="O10" s="118"/>
      <c r="P10" s="119"/>
    </row>
    <row r="11" spans="1:16">
      <c r="A11" s="277" t="str">
        <f>'Class Summaries'!A11</f>
        <v>Student 6</v>
      </c>
      <c r="B11" s="117"/>
      <c r="C11" s="117"/>
      <c r="D11" s="117"/>
      <c r="E11" s="118"/>
      <c r="F11" s="119"/>
      <c r="G11" s="120"/>
      <c r="H11" s="120"/>
      <c r="I11" s="120"/>
      <c r="J11" s="121"/>
      <c r="K11" s="236"/>
      <c r="L11" s="117"/>
      <c r="M11" s="117"/>
      <c r="N11" s="117"/>
      <c r="O11" s="118"/>
      <c r="P11" s="119"/>
    </row>
    <row r="12" spans="1:16">
      <c r="A12" s="277" t="str">
        <f>'Class Summaries'!A12</f>
        <v>Student 7</v>
      </c>
      <c r="B12" s="117"/>
      <c r="C12" s="117"/>
      <c r="D12" s="117"/>
      <c r="E12" s="118"/>
      <c r="F12" s="119"/>
      <c r="G12" s="120"/>
      <c r="H12" s="120"/>
      <c r="I12" s="120"/>
      <c r="J12" s="121"/>
      <c r="K12" s="236"/>
      <c r="L12" s="117"/>
      <c r="M12" s="117"/>
      <c r="N12" s="117"/>
      <c r="O12" s="118"/>
      <c r="P12" s="119"/>
    </row>
    <row r="13" spans="1:16">
      <c r="A13" s="277" t="str">
        <f>'Class Summaries'!A13</f>
        <v>Student 8</v>
      </c>
      <c r="B13" s="117"/>
      <c r="C13" s="117"/>
      <c r="D13" s="117"/>
      <c r="E13" s="118"/>
      <c r="F13" s="119"/>
      <c r="G13" s="120"/>
      <c r="H13" s="120"/>
      <c r="I13" s="120"/>
      <c r="J13" s="121"/>
      <c r="K13" s="236"/>
      <c r="L13" s="117"/>
      <c r="M13" s="117"/>
      <c r="N13" s="117"/>
      <c r="O13" s="118"/>
      <c r="P13" s="119"/>
    </row>
    <row r="14" spans="1:16">
      <c r="A14" s="277" t="str">
        <f>'Class Summaries'!A14</f>
        <v>Student 9</v>
      </c>
      <c r="B14" s="117"/>
      <c r="C14" s="117"/>
      <c r="D14" s="117"/>
      <c r="E14" s="118"/>
      <c r="F14" s="119"/>
      <c r="G14" s="120"/>
      <c r="H14" s="120"/>
      <c r="I14" s="120"/>
      <c r="J14" s="121"/>
      <c r="K14" s="236"/>
      <c r="L14" s="117"/>
      <c r="M14" s="117"/>
      <c r="N14" s="117"/>
      <c r="O14" s="118"/>
      <c r="P14" s="119"/>
    </row>
    <row r="15" spans="1:16">
      <c r="A15" s="277" t="str">
        <f>'Class Summaries'!A15</f>
        <v>Student 10</v>
      </c>
      <c r="B15" s="117"/>
      <c r="C15" s="117"/>
      <c r="D15" s="117"/>
      <c r="E15" s="118"/>
      <c r="F15" s="119"/>
      <c r="G15" s="120"/>
      <c r="H15" s="120"/>
      <c r="I15" s="120"/>
      <c r="J15" s="121"/>
      <c r="K15" s="236"/>
      <c r="L15" s="117"/>
      <c r="M15" s="117"/>
      <c r="N15" s="117"/>
      <c r="O15" s="118"/>
      <c r="P15" s="119"/>
    </row>
    <row r="16" spans="1:16">
      <c r="A16" s="277" t="str">
        <f>'Class Summaries'!A16</f>
        <v>Student 11</v>
      </c>
      <c r="B16" s="117"/>
      <c r="C16" s="117"/>
      <c r="D16" s="117"/>
      <c r="E16" s="118"/>
      <c r="F16" s="119"/>
      <c r="G16" s="120"/>
      <c r="H16" s="120"/>
      <c r="I16" s="120"/>
      <c r="J16" s="121"/>
      <c r="K16" s="236"/>
      <c r="L16" s="117"/>
      <c r="M16" s="117"/>
      <c r="N16" s="117"/>
      <c r="O16" s="118"/>
      <c r="P16" s="119"/>
    </row>
    <row r="17" spans="1:16">
      <c r="A17" s="277" t="str">
        <f>'Class Summaries'!A17</f>
        <v>Student 12</v>
      </c>
      <c r="B17" s="117"/>
      <c r="C17" s="117"/>
      <c r="D17" s="117"/>
      <c r="E17" s="118"/>
      <c r="F17" s="119"/>
      <c r="G17" s="120"/>
      <c r="H17" s="120"/>
      <c r="I17" s="120"/>
      <c r="J17" s="121"/>
      <c r="K17" s="236"/>
      <c r="L17" s="117"/>
      <c r="M17" s="117"/>
      <c r="N17" s="117"/>
      <c r="O17" s="118"/>
      <c r="P17" s="119"/>
    </row>
    <row r="18" spans="1:16">
      <c r="A18" s="277" t="str">
        <f>'Class Summaries'!A18</f>
        <v>Student 13</v>
      </c>
      <c r="B18" s="117"/>
      <c r="C18" s="117"/>
      <c r="D18" s="117"/>
      <c r="E18" s="118"/>
      <c r="F18" s="119"/>
      <c r="G18" s="120"/>
      <c r="H18" s="120"/>
      <c r="I18" s="120"/>
      <c r="J18" s="121"/>
      <c r="K18" s="236"/>
      <c r="L18" s="117"/>
      <c r="M18" s="117"/>
      <c r="N18" s="117"/>
      <c r="O18" s="118"/>
      <c r="P18" s="119"/>
    </row>
    <row r="19" spans="1:16">
      <c r="A19" s="277" t="str">
        <f>'Class Summaries'!A19</f>
        <v>Student 14</v>
      </c>
      <c r="B19" s="117"/>
      <c r="C19" s="117"/>
      <c r="D19" s="117"/>
      <c r="E19" s="118"/>
      <c r="F19" s="119"/>
      <c r="G19" s="120"/>
      <c r="H19" s="120"/>
      <c r="I19" s="120"/>
      <c r="J19" s="121"/>
      <c r="K19" s="236"/>
      <c r="L19" s="117"/>
      <c r="M19" s="117"/>
      <c r="N19" s="117"/>
      <c r="O19" s="118"/>
      <c r="P19" s="119"/>
    </row>
    <row r="20" spans="1:16">
      <c r="A20" s="277" t="str">
        <f>'Class Summaries'!A20</f>
        <v>Student 15</v>
      </c>
      <c r="B20" s="117"/>
      <c r="C20" s="117"/>
      <c r="D20" s="117"/>
      <c r="E20" s="118"/>
      <c r="F20" s="119"/>
      <c r="G20" s="120"/>
      <c r="H20" s="120"/>
      <c r="I20" s="120"/>
      <c r="J20" s="121"/>
      <c r="K20" s="236"/>
      <c r="L20" s="117"/>
      <c r="M20" s="117"/>
      <c r="N20" s="117"/>
      <c r="O20" s="118"/>
      <c r="P20" s="119"/>
    </row>
    <row r="21" spans="1:16">
      <c r="A21" s="277"/>
      <c r="B21" s="117"/>
      <c r="C21" s="117"/>
      <c r="D21" s="117"/>
      <c r="E21" s="118"/>
      <c r="F21" s="119"/>
      <c r="G21" s="120"/>
      <c r="H21" s="120"/>
      <c r="I21" s="120"/>
      <c r="J21" s="121"/>
      <c r="K21" s="236"/>
      <c r="L21" s="117"/>
      <c r="M21" s="117"/>
      <c r="N21" s="117"/>
      <c r="O21" s="118"/>
      <c r="P21" s="119"/>
    </row>
    <row r="22" spans="1:16">
      <c r="A22" s="277"/>
      <c r="B22" s="117"/>
      <c r="C22" s="117"/>
      <c r="D22" s="117"/>
      <c r="E22" s="118"/>
      <c r="F22" s="119"/>
      <c r="G22" s="120"/>
      <c r="H22" s="120"/>
      <c r="I22" s="120"/>
      <c r="J22" s="121"/>
      <c r="K22" s="236"/>
      <c r="L22" s="117"/>
      <c r="M22" s="117"/>
      <c r="N22" s="117"/>
      <c r="O22" s="118"/>
      <c r="P22" s="119"/>
    </row>
    <row r="23" spans="1:16">
      <c r="A23" s="277"/>
      <c r="B23" s="117"/>
      <c r="C23" s="117"/>
      <c r="D23" s="117"/>
      <c r="E23" s="118"/>
      <c r="F23" s="119"/>
      <c r="G23" s="120"/>
      <c r="H23" s="120"/>
      <c r="I23" s="120"/>
      <c r="J23" s="121"/>
      <c r="K23" s="236"/>
      <c r="L23" s="117"/>
      <c r="M23" s="117"/>
      <c r="N23" s="117"/>
      <c r="O23" s="118"/>
      <c r="P23" s="119"/>
    </row>
    <row r="24" spans="1:16">
      <c r="A24" s="287" t="str">
        <f>IF(ISBLANK('Class Summaries'!A24)," ",'Class Summaries'!A24)</f>
        <v xml:space="preserve"> </v>
      </c>
      <c r="B24" s="117"/>
      <c r="C24" s="117"/>
      <c r="D24" s="117"/>
      <c r="E24" s="118"/>
      <c r="F24" s="119"/>
      <c r="G24" s="120"/>
      <c r="H24" s="120"/>
      <c r="I24" s="120"/>
      <c r="J24" s="121"/>
      <c r="K24" s="236"/>
      <c r="L24" s="117"/>
      <c r="M24" s="117"/>
      <c r="N24" s="117"/>
      <c r="O24" s="118"/>
      <c r="P24" s="119"/>
    </row>
    <row r="25" spans="1:16">
      <c r="A25" s="287" t="str">
        <f>IF(ISBLANK('Class Summaries'!A25)," ",'Class Summaries'!A25)</f>
        <v xml:space="preserve"> </v>
      </c>
      <c r="B25" s="117"/>
      <c r="C25" s="117"/>
      <c r="D25" s="117"/>
      <c r="E25" s="118"/>
      <c r="F25" s="119"/>
      <c r="G25" s="120"/>
      <c r="H25" s="120"/>
      <c r="I25" s="120"/>
      <c r="J25" s="121"/>
      <c r="K25" s="236"/>
      <c r="L25" s="117"/>
      <c r="M25" s="117"/>
      <c r="N25" s="117"/>
      <c r="O25" s="118"/>
      <c r="P25" s="119"/>
    </row>
    <row r="26" spans="1:16">
      <c r="A26" s="287" t="str">
        <f>IF(ISBLANK('Class Summaries'!A26)," ",'Class Summaries'!A26)</f>
        <v xml:space="preserve"> </v>
      </c>
      <c r="B26" s="117"/>
      <c r="C26" s="117"/>
      <c r="D26" s="117"/>
      <c r="E26" s="118"/>
      <c r="F26" s="119"/>
      <c r="G26" s="120"/>
      <c r="H26" s="120"/>
      <c r="I26" s="120"/>
      <c r="J26" s="121"/>
      <c r="K26" s="236"/>
      <c r="L26" s="117"/>
      <c r="M26" s="117"/>
      <c r="N26" s="117"/>
      <c r="O26" s="118"/>
      <c r="P26" s="119"/>
    </row>
    <row r="27" spans="1:16">
      <c r="A27" s="287" t="str">
        <f>IF(ISBLANK('Class Summaries'!A27)," ",'Class Summaries'!A27)</f>
        <v xml:space="preserve"> </v>
      </c>
      <c r="B27" s="117"/>
      <c r="C27" s="117"/>
      <c r="D27" s="117"/>
      <c r="E27" s="118"/>
      <c r="F27" s="119"/>
      <c r="G27" s="120"/>
      <c r="H27" s="120"/>
      <c r="I27" s="120"/>
      <c r="J27" s="121"/>
      <c r="K27" s="236"/>
      <c r="L27" s="117"/>
      <c r="M27" s="117"/>
      <c r="N27" s="117"/>
      <c r="O27" s="118"/>
      <c r="P27" s="119"/>
    </row>
    <row r="28" spans="1:16">
      <c r="A28" s="287" t="str">
        <f>IF(ISBLANK('Class Summaries'!A28)," ",'Class Summaries'!A28)</f>
        <v xml:space="preserve"> </v>
      </c>
      <c r="B28" s="122"/>
      <c r="C28" s="122"/>
      <c r="D28" s="122"/>
      <c r="E28" s="123"/>
      <c r="F28" s="124"/>
      <c r="G28" s="122"/>
      <c r="H28" s="122"/>
      <c r="I28" s="122"/>
      <c r="J28" s="125"/>
      <c r="K28" s="236"/>
      <c r="L28" s="122"/>
      <c r="M28" s="122"/>
      <c r="N28" s="122"/>
      <c r="O28" s="123"/>
      <c r="P28" s="124"/>
    </row>
    <row r="29" spans="1:16" ht="17" thickBot="1">
      <c r="A29" s="287" t="str">
        <f>IF(ISBLANK('Class Summaries'!A29)," ",'Class Summaries'!A29)</f>
        <v xml:space="preserve"> </v>
      </c>
      <c r="B29" s="126"/>
      <c r="C29" s="126"/>
      <c r="D29" s="126"/>
      <c r="E29" s="127"/>
      <c r="F29" s="128"/>
      <c r="G29" s="126"/>
      <c r="H29" s="126"/>
      <c r="I29" s="126"/>
      <c r="J29" s="129"/>
      <c r="K29" s="237"/>
      <c r="L29" s="126"/>
      <c r="M29" s="126"/>
      <c r="N29" s="126"/>
      <c r="O29" s="127"/>
      <c r="P29" s="128"/>
    </row>
  </sheetData>
  <sheetProtection algorithmName="SHA-512" hashValue="uXcN32w02Fu0DxEfOJ25/bb7AtkH+CRzFOr0M+a06AqTMhsYYA2pSpSlCtoiQbBAxTWgOH1KU7kmf6fyWI0QBw==" saltValue="yAS685qc1/CNhc1g0MVYEg==" spinCount="100000" sheet="1" selectLockedCells="1"/>
  <mergeCells count="7">
    <mergeCell ref="B1:P1"/>
    <mergeCell ref="B2:F2"/>
    <mergeCell ref="B3:F3"/>
    <mergeCell ref="G2:K2"/>
    <mergeCell ref="G3:K3"/>
    <mergeCell ref="L2:P2"/>
    <mergeCell ref="L3:P3"/>
  </mergeCells>
  <phoneticPr fontId="17" type="noConversion"/>
  <hyperlinks>
    <hyperlink ref="A1" location="'Class Summaries'!A1" display="Return to Summaries" xr:uid="{00000000-0004-0000-0900-000000000000}"/>
    <hyperlink ref="A6" location="JJ!A1" display="JJ!A1" xr:uid="{00000000-0004-0000-0900-000001000000}"/>
    <hyperlink ref="A7" location="Allen!A1" display="Allen!A1" xr:uid="{00000000-0004-0000-0900-000002000000}"/>
    <hyperlink ref="A8" location="Elaine!A1" display="Elaine!A1" xr:uid="{00000000-0004-0000-0900-000003000000}"/>
    <hyperlink ref="A9" location="Sally!A1" display="Sally!A1" xr:uid="{00000000-0004-0000-0900-000004000000}"/>
    <hyperlink ref="A10" location="Muhong!A1" display="Muhong!A1" xr:uid="{00000000-0004-0000-0900-000005000000}"/>
    <hyperlink ref="A11" location="Leo!A1" display="Leo!A1" xr:uid="{00000000-0004-0000-0900-000006000000}"/>
    <hyperlink ref="A12" location="'Han Han'!A1" display="'Han Han'!A1" xr:uid="{00000000-0004-0000-0900-000007000000}"/>
    <hyperlink ref="A13" location="Roy!A1" display="Roy!A1" xr:uid="{00000000-0004-0000-0900-000008000000}"/>
    <hyperlink ref="A14" location="Eoin!A1" display="Eoin!A1" xr:uid="{00000000-0004-0000-0900-000009000000}"/>
    <hyperlink ref="A15" location="Yoyo!A1" display="Yoyo!A1" xr:uid="{00000000-0004-0000-0900-00000A000000}"/>
    <hyperlink ref="A17" location="Fanjie!A1" display="Fanjie!A1" xr:uid="{00000000-0004-0000-0900-00000B000000}"/>
    <hyperlink ref="A18" location="Merry!A1" display="Merry!A1" xr:uid="{00000000-0004-0000-0900-00000C000000}"/>
    <hyperlink ref="A19" location="Nina!A1" display="Nina!A1" xr:uid="{00000000-0004-0000-0900-00000D000000}"/>
    <hyperlink ref="A20" location="Dorothy!A1" display="Dorothy!A1" xr:uid="{00000000-0004-0000-0900-00000E000000}"/>
    <hyperlink ref="A16" location="Andy!A1" display="Andy!A1" xr:uid="{00000000-0004-0000-0900-00000F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38</vt:i4>
      </vt:variant>
    </vt:vector>
  </HeadingPairs>
  <TitlesOfParts>
    <vt:vector size="38" baseType="lpstr">
      <vt:lpstr>Class Summaries</vt:lpstr>
      <vt:lpstr>F&amp;P Bench</vt:lpstr>
      <vt:lpstr>MAP (M)</vt:lpstr>
      <vt:lpstr>Level Chinese</vt:lpstr>
      <vt:lpstr>English Writing</vt:lpstr>
      <vt:lpstr>Chinese Writing</vt:lpstr>
      <vt:lpstr>MAP (R)</vt:lpstr>
      <vt:lpstr>LEAP</vt:lpstr>
      <vt:lpstr>STAMP</vt:lpstr>
      <vt:lpstr>Dongcheng</vt:lpstr>
      <vt:lpstr>CLA</vt:lpstr>
      <vt:lpstr>Yuyue</vt:lpstr>
      <vt:lpstr>Math</vt:lpstr>
      <vt:lpstr>ELA </vt:lpstr>
      <vt:lpstr>Opinion Writing</vt:lpstr>
      <vt:lpstr>Information Writing</vt:lpstr>
      <vt:lpstr>Narrative Writing</vt:lpstr>
      <vt:lpstr>UOI Eng</vt:lpstr>
      <vt:lpstr>UOI</vt:lpstr>
      <vt:lpstr>JJ</vt:lpstr>
      <vt:lpstr>Allen</vt:lpstr>
      <vt:lpstr>Elaine</vt:lpstr>
      <vt:lpstr>Sally</vt:lpstr>
      <vt:lpstr>Muhong</vt:lpstr>
      <vt:lpstr>Leo</vt:lpstr>
      <vt:lpstr>Han Han</vt:lpstr>
      <vt:lpstr>Roy</vt:lpstr>
      <vt:lpstr>Eoin</vt:lpstr>
      <vt:lpstr>Yoyo</vt:lpstr>
      <vt:lpstr>Andy</vt:lpstr>
      <vt:lpstr>Fanjie</vt:lpstr>
      <vt:lpstr>Merry</vt:lpstr>
      <vt:lpstr>Nina</vt:lpstr>
      <vt:lpstr>Dorothy</vt:lpstr>
      <vt:lpstr>R LEAP</vt:lpstr>
      <vt:lpstr>N LEAP </vt:lpstr>
      <vt:lpstr>NonLEAP</vt:lpstr>
      <vt:lpstr>Pattern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Brady Fossenbell</cp:lastModifiedBy>
  <cp:revision/>
  <dcterms:created xsi:type="dcterms:W3CDTF">2017-03-03T07:34:05Z</dcterms:created>
  <dcterms:modified xsi:type="dcterms:W3CDTF">2019-02-14T03:32:21Z</dcterms:modified>
  <cp:category/>
  <cp:contentStatus/>
</cp:coreProperties>
</file>